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47"/>
  </bookViews>
  <sheets>
    <sheet name="结算" sheetId="1" r:id="rId1"/>
    <sheet name="住宿" sheetId="2" r:id="rId2"/>
    <sheet name="课酬" sheetId="3" r:id="rId3"/>
  </sheets>
  <definedNames>
    <definedName name="_xlnm._FilterDatabase" localSheetId="1" hidden="1">住宿!$L$1:$L$136</definedName>
    <definedName name="_xlnm.Print_Titles" localSheetId="1">住宿!$1:$3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5" authorId="0">
      <text>
        <r>
          <rPr>
            <b/>
            <sz val="14"/>
            <rFont val="宋体"/>
            <charset val="134"/>
          </rPr>
          <t xml:space="preserve">Administrator:
</t>
        </r>
        <r>
          <rPr>
            <sz val="12"/>
            <rFont val="宋体"/>
            <charset val="134"/>
          </rPr>
          <t xml:space="preserve">意外伤害保险金额：10万
意外医疗保险金额：1万
</t>
        </r>
      </text>
    </comment>
  </commentList>
</comments>
</file>

<file path=xl/sharedStrings.xml><?xml version="1.0" encoding="utf-8"?>
<sst xmlns="http://schemas.openxmlformats.org/spreadsheetml/2006/main" count="754" uniqueCount="465">
  <si>
    <r>
      <rPr>
        <sz val="23"/>
        <rFont val="宋体"/>
        <charset val="134"/>
      </rPr>
      <t>海口市新任村（社区）党组织书记、主任党史学习教育暨任职专题培训班（第二期）结算</t>
    </r>
    <r>
      <rPr>
        <sz val="18"/>
        <rFont val="宋体"/>
        <charset val="134"/>
      </rPr>
      <t xml:space="preserve">
人数：131人（学员127人+4名工作人员）   时间：2021年5月20日-5月25日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</si>
  <si>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</si>
  <si>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</si>
  <si>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</si>
  <si>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</si>
  <si>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</si>
  <si>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</si>
  <si>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</si>
  <si>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双标：280元/间/天</t>
  </si>
  <si>
    <t>30间*5天*280元=42000元</t>
  </si>
  <si>
    <t>5月20日-5月25日</t>
  </si>
  <si>
    <t>单间：140元/间/天</t>
  </si>
  <si>
    <t>68间*5天*140元=47600元</t>
  </si>
  <si>
    <t>2间*3天*140元=840元</t>
  </si>
  <si>
    <t>5月22日-5月25日</t>
  </si>
  <si>
    <t>双标午休：140元/间/天</t>
  </si>
  <si>
    <t>1间*140元=140元</t>
  </si>
  <si>
    <t>餐费</t>
  </si>
  <si>
    <t>130元/人/天
（早餐20元、中餐/晚餐55元）</t>
  </si>
  <si>
    <t>128人*110元=14080元</t>
  </si>
  <si>
    <t>5月20日中、晚餐</t>
  </si>
  <si>
    <t>128人*130元*4天=66560元</t>
  </si>
  <si>
    <t>5月21日-5月24日</t>
  </si>
  <si>
    <t>128人*75元=9600元</t>
  </si>
  <si>
    <t>5月25日早、中餐</t>
  </si>
  <si>
    <t>场地费</t>
  </si>
  <si>
    <t>50元/人/天</t>
  </si>
  <si>
    <t>50元*127人*5天</t>
  </si>
  <si>
    <t>学习资料费</t>
  </si>
  <si>
    <t>47元/份</t>
  </si>
  <si>
    <t>127份*47元+560元=6529元</t>
  </si>
  <si>
    <t>含小手册28元/本
学员牌8元、笔记本6元、
笔2元、袋子3元、
另加20本手册备用560元</t>
  </si>
  <si>
    <t>书籍费</t>
  </si>
  <si>
    <t>《中国共产党党章》
4元/本</t>
  </si>
  <si>
    <t>127本*4元=508元</t>
  </si>
  <si>
    <t>现场教学</t>
  </si>
  <si>
    <t>用车：1800元/辆/次
（45座）</t>
  </si>
  <si>
    <t>1800元*1次3辆=5400元</t>
  </si>
  <si>
    <t>学院-一大会址-学院</t>
  </si>
  <si>
    <t>学院-日月广场-江东新区-
学院</t>
  </si>
  <si>
    <t>保险</t>
  </si>
  <si>
    <t>10元/人</t>
  </si>
  <si>
    <t>10元*131人=1310元</t>
  </si>
  <si>
    <t>宣传费</t>
  </si>
  <si>
    <t>指示牌：150元/张</t>
  </si>
  <si>
    <t>4张</t>
  </si>
  <si>
    <t>座签</t>
  </si>
  <si>
    <t>3元/人</t>
  </si>
  <si>
    <t>127人</t>
  </si>
  <si>
    <t>矿泉水</t>
  </si>
  <si>
    <t>18元/扎</t>
  </si>
  <si>
    <t>148扎</t>
  </si>
  <si>
    <t>小计（元）</t>
  </si>
  <si>
    <t>课酬费
（授课老师）
45分/学时
（院内教师上课每次2小时以上）</t>
  </si>
  <si>
    <t>教授：1000元/学时</t>
  </si>
  <si>
    <t>教授： 1000元*2学时*2人=4000元</t>
  </si>
  <si>
    <t>含税金
（20%）</t>
  </si>
  <si>
    <t>副教授及以下：500元/学时</t>
  </si>
  <si>
    <t>副教授及以下：500元*2学时*10人=10000元</t>
  </si>
  <si>
    <t>讲师及科级：400元/学时</t>
  </si>
  <si>
    <t>讲师及科级：400元*2学时*1人=800元</t>
  </si>
  <si>
    <t>税金=课酬合计14800元*20%=2960元</t>
  </si>
  <si>
    <t>讲师及科级：400元*1学时*4人=1600元</t>
  </si>
  <si>
    <t>不含税</t>
  </si>
  <si>
    <t>体能训练教官：200元/人</t>
  </si>
  <si>
    <t>体能训练教官：200元*3人=600元</t>
  </si>
  <si>
    <t>讲解员：300元/人</t>
  </si>
  <si>
    <t>讲解员：300元*1人=300元</t>
  </si>
  <si>
    <t>培训费总计</t>
  </si>
  <si>
    <t>培训费税费</t>
  </si>
  <si>
    <t>按2%计</t>
  </si>
  <si>
    <t>注：费用按实际发生结算</t>
  </si>
  <si>
    <t>海口市新任村（社区）党组织书记、主任党史学习教育暨任职专题培训班
（第二期）住宿明细</t>
  </si>
  <si>
    <t>2021年5月20日上午报到-5月25日下午返程 入住：综合楼、1号培训楼  班主任：陈慧丹</t>
  </si>
  <si>
    <t>姓　名</t>
  </si>
  <si>
    <t>性别</t>
  </si>
  <si>
    <t>工作单位及职务</t>
  </si>
  <si>
    <t>联系方式</t>
  </si>
  <si>
    <t>房号</t>
  </si>
  <si>
    <t>入住日期</t>
  </si>
  <si>
    <t>退房日期</t>
  </si>
  <si>
    <t>天数</t>
  </si>
  <si>
    <t>总价</t>
  </si>
  <si>
    <t>杜世河</t>
  </si>
  <si>
    <t>男</t>
  </si>
  <si>
    <t>琼山区云龙镇云阁村党支部书记、村委会主任</t>
  </si>
  <si>
    <t>双标</t>
  </si>
  <si>
    <t>周克文</t>
  </si>
  <si>
    <t>琼山区云龙镇云蛟村党支部书记、村委会主任</t>
  </si>
  <si>
    <t>单间</t>
  </si>
  <si>
    <t>潘名军</t>
  </si>
  <si>
    <t>琼山区云龙镇云裕村党支部书记、村委会主任</t>
  </si>
  <si>
    <t>吴  平</t>
  </si>
  <si>
    <t>女</t>
  </si>
  <si>
    <t>云龙镇云岭村党支部副书记、村委会副主任</t>
  </si>
  <si>
    <t>廖宝华</t>
  </si>
  <si>
    <t>琼山区云龙镇云龙村党支部书记、村委会主任</t>
  </si>
  <si>
    <t>符海根</t>
  </si>
  <si>
    <t>琼山区云龙镇长泰村党支部书记、村委会主任</t>
  </si>
  <si>
    <t>陈惠珍</t>
  </si>
  <si>
    <t>琼山区云龙镇儒林村党支部书记、村委会主任</t>
  </si>
  <si>
    <t>张梦光</t>
  </si>
  <si>
    <t>琼山区红旗镇昌文村党支部书记、村委会主任</t>
  </si>
  <si>
    <t>吴海山</t>
  </si>
  <si>
    <t>琼山区红旗镇道崇村党支部书记、村委会主任</t>
  </si>
  <si>
    <t>吴淑政</t>
  </si>
  <si>
    <t>琼山区红旗镇福坡村党支部书记、村委会主任</t>
  </si>
  <si>
    <t>苏应鹏</t>
  </si>
  <si>
    <t>琼山区红旗镇红旗村党支部书记、村委会主任</t>
  </si>
  <si>
    <t>袁学林</t>
  </si>
  <si>
    <t>琼山区红旗镇龙榜村党支部书记、村委会主任</t>
  </si>
  <si>
    <t>吴萃永</t>
  </si>
  <si>
    <t>琼山区红旗镇龙发村党支部书记、村委会主任</t>
  </si>
  <si>
    <t>吴运军</t>
  </si>
  <si>
    <t>琼山区红旗镇龙源村党支部书记、村委会主任</t>
  </si>
  <si>
    <t>黎积书</t>
  </si>
  <si>
    <t>琼山区红旗镇墨桥村党支部书记、村委会主任</t>
  </si>
  <si>
    <t>黄守富</t>
  </si>
  <si>
    <t>琼山区三门坡镇美城村党支部书记、村委会主任</t>
  </si>
  <si>
    <t>吴毓彬</t>
  </si>
  <si>
    <t>琼山区红旗镇苏寻三村党支部书记、村委会主任</t>
  </si>
  <si>
    <t>蔡吉林</t>
  </si>
  <si>
    <t>琼山区红旗镇合群村党支部书记、村委员主任</t>
  </si>
  <si>
    <t>黄克波</t>
  </si>
  <si>
    <t>琼山区红旗镇大山村党支部书记、村委会主任</t>
  </si>
  <si>
    <t>黄其龙</t>
  </si>
  <si>
    <t>琼山区三门坡镇新德村党支部书记、村委会主任</t>
  </si>
  <si>
    <t>何荣育</t>
  </si>
  <si>
    <t>琼山区三门坡镇文岭村党支部书记、村委会主任</t>
  </si>
  <si>
    <t>黄守平</t>
  </si>
  <si>
    <t>琼山区三门坡镇龙马村党支部书记、村委会主任</t>
  </si>
  <si>
    <t>梁振楷</t>
  </si>
  <si>
    <t>琼山区三门坡镇龙盘村党支部书记、村委会主任</t>
  </si>
  <si>
    <t>袁锡功</t>
  </si>
  <si>
    <t>琼山区三门坡镇乐来村党支部书记、村委会主任</t>
  </si>
  <si>
    <t>程丽娟</t>
  </si>
  <si>
    <t>琼山区三门坡镇晨光村党支部书记、村委会主任</t>
  </si>
  <si>
    <t>杨世新</t>
  </si>
  <si>
    <t>琼山区三门坡镇谭文村党支部书记、村委会主任</t>
  </si>
  <si>
    <t>陈奕江</t>
  </si>
  <si>
    <t xml:space="preserve">三门坡镇清泉村清泉村委会副主任 </t>
  </si>
  <si>
    <t>王槐义</t>
  </si>
  <si>
    <t>琼山区三门坡镇谷桥村党支部书记、村委会主任</t>
  </si>
  <si>
    <t>陈才学</t>
  </si>
  <si>
    <t>琼山区三门坡镇友爱村党支部书记、村委会主任</t>
  </si>
  <si>
    <t>蔡泽望</t>
  </si>
  <si>
    <t>琼山区三门坡镇文蛟村党支部书记、村委会主任</t>
  </si>
  <si>
    <t>吴淑山</t>
  </si>
  <si>
    <t>琼山区凤翔街道五岳村党支部书记、村委会主任</t>
  </si>
  <si>
    <t>王忠泰</t>
  </si>
  <si>
    <t>琼山区凤翔街道石塔村党支部书记、村委会主任</t>
  </si>
  <si>
    <t>吴文安</t>
  </si>
  <si>
    <t>琼山区凤翔街道红星村党支部书记、村委会主任</t>
  </si>
  <si>
    <t>吴毓锋</t>
  </si>
  <si>
    <t>琼山区凤翔街道那央村党支部委员、村委会副主任</t>
  </si>
  <si>
    <t>吴清贵</t>
  </si>
  <si>
    <t>琼山区凤翔街道儒逢村党支部书记、村委会主任</t>
  </si>
  <si>
    <t>毛赋伟</t>
  </si>
  <si>
    <t>琼山区旧州镇联星村委会党支部书记、村委会主任</t>
  </si>
  <si>
    <t>田厚全</t>
  </si>
  <si>
    <t>琼山区旧州镇联丰村委会党支部书记、村委会主任</t>
  </si>
  <si>
    <t>王  恩</t>
  </si>
  <si>
    <t>琼山区旧州镇岭南村委会党支部书记、村委会主任</t>
  </si>
  <si>
    <t>陈元斌</t>
  </si>
  <si>
    <t>琼山区旧州镇道美村委会党支部书记、村委会主任</t>
  </si>
  <si>
    <t>张运清</t>
  </si>
  <si>
    <t>琼山区旧州镇红卫村党支部书记、村委会主任</t>
  </si>
  <si>
    <t>蔡汝再</t>
  </si>
  <si>
    <t>琼山区旧州镇雅秀村党支部书记、村委会主任</t>
  </si>
  <si>
    <t>王辉煌</t>
  </si>
  <si>
    <t>琼山区旧州镇旧州村党支部书记、村委会主任</t>
  </si>
  <si>
    <t>陈光海</t>
  </si>
  <si>
    <t>琼山区旧州镇文新村党支部书记、村委会主任</t>
  </si>
  <si>
    <t>梁  峥</t>
  </si>
  <si>
    <t>琼山区旧州镇池连村党支部书记、村委会主任</t>
  </si>
  <si>
    <t>吴应国</t>
  </si>
  <si>
    <t>琼山区旧州镇光明村党支部书记、村委会主任</t>
  </si>
  <si>
    <t>杜孔孟</t>
  </si>
  <si>
    <t>琼山区龙塘镇三桥村党支部书记、村委会主任</t>
  </si>
  <si>
    <t>谢黄哺</t>
  </si>
  <si>
    <t>琼山区大坡镇福昌村党支部书记、村委会主任</t>
  </si>
  <si>
    <t>梁定布</t>
  </si>
  <si>
    <t>琼山区大坡镇大坡村党支部书记、村委会主任</t>
  </si>
  <si>
    <t>吴坤贵</t>
  </si>
  <si>
    <t>琼山区大坡镇新瑞村党支部书记、村委会主任</t>
  </si>
  <si>
    <t>吴明雷</t>
  </si>
  <si>
    <t>琼山区大坡镇中税村党支部书记、村委会主任</t>
  </si>
  <si>
    <t>吴多文</t>
  </si>
  <si>
    <t>琼山区大坡镇树德村党支部副书记、村委会副主任</t>
  </si>
  <si>
    <t>吴华福</t>
  </si>
  <si>
    <t>琼山区龙塘镇潭口村党支部书记、村委会主任</t>
  </si>
  <si>
    <t>周一定</t>
  </si>
  <si>
    <t>琼山区龙塘镇仁三村党支部书记、村委会主任</t>
  </si>
  <si>
    <t>吴传禧</t>
  </si>
  <si>
    <t>琼山区龙塘镇龙富村党支部书记、村委会主任</t>
  </si>
  <si>
    <t>周昌宇</t>
  </si>
  <si>
    <t>琼山区龙塘镇龙光村党支部书记、村委会主任</t>
  </si>
  <si>
    <t>吴成建</t>
  </si>
  <si>
    <t>琼山区龙塘镇龙新村党支部书记、村委会主任</t>
  </si>
  <si>
    <t>吴育明</t>
  </si>
  <si>
    <t>琼山区龙塘镇三联村党支部书记、村委会主任</t>
  </si>
  <si>
    <t>吴乾态</t>
  </si>
  <si>
    <t>琼山区龙塘镇新民村党支部书记、村委会主任</t>
  </si>
  <si>
    <t>杜家忠</t>
  </si>
  <si>
    <t>琼山区龙塘镇文道村党支部书记、村委会主任</t>
  </si>
  <si>
    <t>何传信</t>
  </si>
  <si>
    <t>琼山区龙塘镇仁庄村党支部书记、村委会主任</t>
  </si>
  <si>
    <t>许振崇</t>
  </si>
  <si>
    <t>琼山区甲子镇益新村党支部书记、村委会主任</t>
  </si>
  <si>
    <t>吴  林</t>
  </si>
  <si>
    <t>琼山区甲子镇昌西村党支部书记、村委会主任</t>
  </si>
  <si>
    <t>林海凤</t>
  </si>
  <si>
    <t>琼山区甲子镇新昌村党支部书记、村委会主任</t>
  </si>
  <si>
    <t>周秀丽</t>
  </si>
  <si>
    <t>琼山区甲子镇群星村党支部书记、村委会主任</t>
  </si>
  <si>
    <t>郑经发</t>
  </si>
  <si>
    <t>琼山区甲子镇甲子村党支部书记、村委会主任</t>
  </si>
  <si>
    <t>高文锋</t>
  </si>
  <si>
    <t>琼山区甲子镇民昌村党支部书记、村委会主任</t>
  </si>
  <si>
    <t>黄道新</t>
  </si>
  <si>
    <t>琼山区甲子镇益民村党支部书记、村委会主任</t>
  </si>
  <si>
    <t>王宏珍</t>
  </si>
  <si>
    <t>琼山区甲子镇仙民村党支部书记、村委会主任</t>
  </si>
  <si>
    <t>张昌勇</t>
  </si>
  <si>
    <t>琼山区甲子镇青云村党支部书记、村委会主任</t>
  </si>
  <si>
    <t>何启基</t>
  </si>
  <si>
    <t>琼山区甲子镇红岭村党支部书记、村委会主任</t>
  </si>
  <si>
    <t>李爱春</t>
  </si>
  <si>
    <t>琼山区甲子镇民兴村党支部书记、村委会主任</t>
  </si>
  <si>
    <t>王绥之</t>
  </si>
  <si>
    <t>琼山区甲子镇琼新村党支部书记、村委会主任</t>
  </si>
  <si>
    <t>陈明忠</t>
  </si>
  <si>
    <t>琼山区甲子镇琼星村党支部书记、村委会主任</t>
  </si>
  <si>
    <t>陈荣山</t>
  </si>
  <si>
    <t>琼山区甲子镇大同村党支部书记、村委会主任</t>
  </si>
  <si>
    <t>欧琼江</t>
  </si>
  <si>
    <t>美兰区灵山镇爱群村党支部书记、村委会主任</t>
  </si>
  <si>
    <t>戴  琛</t>
  </si>
  <si>
    <t>美兰区灵山镇晋文村党支部书记、村委会主任</t>
  </si>
  <si>
    <t>林芳吉</t>
  </si>
  <si>
    <t>美兰区灵山镇福玉村党支部书记、村委会主任</t>
  </si>
  <si>
    <t>吴坤超</t>
  </si>
  <si>
    <t>美兰区灵山镇灵山村党支部书记、村委会主任</t>
  </si>
  <si>
    <t>吴钦杰</t>
  </si>
  <si>
    <t>美兰区灵山镇群山村党支部书记、村委会主任</t>
  </si>
  <si>
    <t>林鸿平</t>
  </si>
  <si>
    <t>美兰区灵山镇桥东村党支部书记、村委会主任</t>
  </si>
  <si>
    <t>张祖胜</t>
  </si>
  <si>
    <t>美兰区灵山镇锦丰村党支部书记、村委会主任</t>
  </si>
  <si>
    <t>吴  鸿</t>
  </si>
  <si>
    <t>美兰区灵山镇大林村党支部书记、村委会主任</t>
  </si>
  <si>
    <t>李育励</t>
  </si>
  <si>
    <t>美兰区灵山镇红丰村党支部书记、村委会主任</t>
  </si>
  <si>
    <t>陈仕就</t>
  </si>
  <si>
    <t>美兰区灵山镇林昌村党支部书记、村委会主任</t>
  </si>
  <si>
    <t>林方平</t>
  </si>
  <si>
    <t>美兰区灵山镇大昌村党支部书记、村委会主任</t>
  </si>
  <si>
    <t>林志玳</t>
  </si>
  <si>
    <t>美兰区灵山镇美庄村党支部书记、村委会主任</t>
  </si>
  <si>
    <t>甘昌儒</t>
  </si>
  <si>
    <t>美兰区灵山镇新岛村党支部书记、村委会主任</t>
  </si>
  <si>
    <t>沈名忠</t>
  </si>
  <si>
    <t>美兰区灵山镇新琼村党支部书记、村委会主任</t>
  </si>
  <si>
    <t>张诗群</t>
  </si>
  <si>
    <t>美兰区灵山镇新市村党支部书记、村委会主任</t>
  </si>
  <si>
    <t>唐久栈</t>
  </si>
  <si>
    <t>美兰区灵山镇新管村党支部书记、村委会主任</t>
  </si>
  <si>
    <t>鲍克昌</t>
  </si>
  <si>
    <t>美兰区灵山镇东头村党支部书记、村委会主任</t>
  </si>
  <si>
    <t>甘亚章</t>
  </si>
  <si>
    <t>美兰区灵山镇东平村党支部书记、村委会主任</t>
  </si>
  <si>
    <t>符方财</t>
  </si>
  <si>
    <t>美兰区演丰镇塔市村党支部书记、村委会主任</t>
  </si>
  <si>
    <t>蔡荣发</t>
  </si>
  <si>
    <t>美兰区灵山镇东和村党支部书记、村委会主任</t>
  </si>
  <si>
    <t>陈亚丰</t>
  </si>
  <si>
    <t>美兰区灵山镇东湖村党支部书记、村委会主任</t>
  </si>
  <si>
    <t>陈随进</t>
  </si>
  <si>
    <t>美兰区灵山镇东营村党支部书记、村委会主任</t>
  </si>
  <si>
    <t>冯侠斌</t>
  </si>
  <si>
    <t>美兰区灵山镇仲恺村党支部书记、村委会主任</t>
  </si>
  <si>
    <t>陈民宝</t>
  </si>
  <si>
    <t>美兰区演丰镇山尾村党支部书记、村委会主任</t>
  </si>
  <si>
    <t>蒙美雄</t>
  </si>
  <si>
    <t>美兰区演丰镇演西村党支部书记、村委会主任</t>
  </si>
  <si>
    <t>符圣林</t>
  </si>
  <si>
    <t>美兰区演丰镇演东村党支部书记、村委会主任</t>
  </si>
  <si>
    <t>徐海燕</t>
  </si>
  <si>
    <t>美兰区演丰镇演南村党支部书记、村委会主任</t>
  </si>
  <si>
    <t>林亚卫</t>
  </si>
  <si>
    <t>美兰区演丰镇演海村党支部书记、村委会主任</t>
  </si>
  <si>
    <t>陈泽隆</t>
  </si>
  <si>
    <t>美兰区演丰镇边海村党支部书记、村委会主任</t>
  </si>
  <si>
    <t>吴  干</t>
  </si>
  <si>
    <t>美兰区演丰镇苏民村党支部书记、村委会主任</t>
  </si>
  <si>
    <t>孙庭友</t>
  </si>
  <si>
    <t>美兰区演丰镇美兰村党支部书记、村委会主任</t>
  </si>
  <si>
    <t>冯尔铭</t>
  </si>
  <si>
    <t>美兰区演丰镇群庄村党支部书记、村委会主任</t>
  </si>
  <si>
    <t>黄奕雄</t>
  </si>
  <si>
    <t>美兰区演丰镇昌城村党支部书记、村委会主任</t>
  </si>
  <si>
    <t>李  永</t>
  </si>
  <si>
    <t>美兰区演丰镇演中村党支部书记、村委会主任</t>
  </si>
  <si>
    <t>陈奕虎</t>
  </si>
  <si>
    <t>美兰区演丰镇北港村党支部书记、村委会主任</t>
  </si>
  <si>
    <t>吴坤平</t>
  </si>
  <si>
    <t>美兰区大致坡镇咸来村党支部书记、村委会主任</t>
  </si>
  <si>
    <t>王  琼</t>
  </si>
  <si>
    <t>美兰区三江镇茄苪村党支部书记、村委会主任</t>
  </si>
  <si>
    <t>陈廷跃</t>
  </si>
  <si>
    <t>美兰区三江镇上云村党支部书记、村委会主任</t>
  </si>
  <si>
    <t>王琼霜</t>
  </si>
  <si>
    <t>美兰区三江镇苏寻三村党支部书记、村委会主任</t>
  </si>
  <si>
    <t>吴钟南</t>
  </si>
  <si>
    <t>美兰区三江镇三江村党支部书记、村委会主任</t>
  </si>
  <si>
    <t>陈大文</t>
  </si>
  <si>
    <t>美兰区三江镇茄南村党支部书记、村委会主任</t>
  </si>
  <si>
    <t>饶建华</t>
  </si>
  <si>
    <t>美兰区三江镇江源村党支部书记、村委会主任</t>
  </si>
  <si>
    <t>王少民</t>
  </si>
  <si>
    <t>美兰区三江镇道学村党支部书记、村委会主任</t>
  </si>
  <si>
    <t>陆元江</t>
  </si>
  <si>
    <t>美兰区三江镇眼镜塘村党支部书记、村委会主任</t>
  </si>
  <si>
    <t>李  飞</t>
  </si>
  <si>
    <t>美兰区大致坡镇栽群村党支部书记、村委会主任</t>
  </si>
  <si>
    <t>肖海荣</t>
  </si>
  <si>
    <t>美兰区大致坡镇金堆村党支部书记、村委会主任</t>
  </si>
  <si>
    <t>符  利</t>
  </si>
  <si>
    <t>美兰区大致坡镇大榕村党支部书记、村委会主任</t>
  </si>
  <si>
    <t>何和铭</t>
  </si>
  <si>
    <t>美兰区大致坡镇昌福村党支部书记、村委会主任</t>
  </si>
  <si>
    <t>黄昌健</t>
  </si>
  <si>
    <t>美兰区大致坡镇永群村党支部书记、村委会主任</t>
  </si>
  <si>
    <t>曾传静</t>
  </si>
  <si>
    <t>美兰区大致坡镇崇德村党支部书记、村委会主任</t>
  </si>
  <si>
    <t>吴乾杞</t>
  </si>
  <si>
    <t>美兰区大致坡镇大东村党支部书记、村委会主任</t>
  </si>
  <si>
    <t>李绍壮</t>
  </si>
  <si>
    <t>美兰区大致坡镇美桐村党支部书记、村委会主任</t>
  </si>
  <si>
    <t>陈衍锋</t>
  </si>
  <si>
    <t>莫少雄</t>
  </si>
  <si>
    <t>琼山区委组织部党员教育中心主任</t>
  </si>
  <si>
    <t>张德俊</t>
  </si>
  <si>
    <t xml:space="preserve"> 男</t>
  </si>
  <si>
    <t>美兰区委组织部一级科员</t>
  </si>
  <si>
    <t>王 琼</t>
  </si>
  <si>
    <t>海口市委党校信息中心副主任</t>
  </si>
  <si>
    <t>黄家辉</t>
  </si>
  <si>
    <t>海口市委党校教务科工作人员</t>
  </si>
  <si>
    <t>未住</t>
  </si>
  <si>
    <t>马利华</t>
  </si>
  <si>
    <t>午休</t>
  </si>
  <si>
    <t>海口市新任村（社区）党组织书记、主任党史学习教育暨任职专题培训班（第二期）课酬表</t>
  </si>
  <si>
    <t>授课时间</t>
  </si>
  <si>
    <t>学时</t>
  </si>
  <si>
    <t>授课标准
（元/学时）</t>
  </si>
  <si>
    <t>授课教师</t>
  </si>
  <si>
    <t>应发
（元）</t>
  </si>
  <si>
    <t>实发
（元）</t>
  </si>
  <si>
    <t>税金
（元）</t>
  </si>
  <si>
    <t>银行卡号</t>
  </si>
  <si>
    <t>开户行</t>
  </si>
  <si>
    <t>备 注</t>
  </si>
  <si>
    <t>5月20日
（周四）</t>
  </si>
  <si>
    <t>下午
15:30-17:00</t>
  </si>
  <si>
    <t>李珂</t>
  </si>
  <si>
    <t>6226631100105649</t>
  </si>
  <si>
    <t>中国光大银行海口海甸支行</t>
  </si>
  <si>
    <t>海口市委党校校委
教授</t>
  </si>
  <si>
    <t>5月21日
周五</t>
  </si>
  <si>
    <t>上午
8:30-10:00</t>
  </si>
  <si>
    <t>吴干兵</t>
  </si>
  <si>
    <t>6217232201002958385</t>
  </si>
  <si>
    <t>工行国兴大道支行</t>
  </si>
  <si>
    <t>省委组织部二级调研员、处级</t>
  </si>
  <si>
    <t>上午
10:10-11:40</t>
  </si>
  <si>
    <t>张雷</t>
  </si>
  <si>
    <t>6222002201101192736</t>
  </si>
  <si>
    <t>工行海口新华支行</t>
  </si>
  <si>
    <t>省委组织部组织一处副
处长</t>
  </si>
  <si>
    <t>陈恩睿</t>
  </si>
  <si>
    <t>6217857800002662998</t>
  </si>
  <si>
    <t>中行海口秀华路支行</t>
  </si>
  <si>
    <t>海口市秀英区纪委常务副书记、海口市秀英区监委副主任、处级</t>
  </si>
  <si>
    <t>5月22日
周六</t>
  </si>
  <si>
    <t>张运红</t>
  </si>
  <si>
    <t>6227003528150005254</t>
  </si>
  <si>
    <t>建设银行龙华支行</t>
  </si>
  <si>
    <t>市委组织部副部长、市委非公有制经济组织和社会组织工作委员会书记（兼）、
副处级</t>
  </si>
  <si>
    <t>上午
10:25-11:55</t>
  </si>
  <si>
    <t>宋延巍</t>
  </si>
  <si>
    <t>6210813520002720400</t>
  </si>
  <si>
    <t>中国建设银行长滨路支行</t>
  </si>
  <si>
    <t>海口市美兰区政府副区长、处级</t>
  </si>
  <si>
    <t>蔡爱丹</t>
  </si>
  <si>
    <t>6210813520012877216</t>
  </si>
  <si>
    <t>建行海口海港支行</t>
  </si>
  <si>
    <t>市信访局副局长
处级</t>
  </si>
  <si>
    <t>5月23日
周日</t>
  </si>
  <si>
    <t>王少平</t>
  </si>
  <si>
    <t>6217003520013878655</t>
  </si>
  <si>
    <t>市农业农村局社会事业和乡村产业发展科科长、
科级</t>
  </si>
  <si>
    <t>上午
10:20-11:50</t>
  </si>
  <si>
    <t>王宙</t>
  </si>
  <si>
    <t>6217567800001009168</t>
  </si>
  <si>
    <t>中行海口国科园支行</t>
  </si>
  <si>
    <t>市农业农村局副局长
处级</t>
  </si>
  <si>
    <t>淡利锋</t>
  </si>
  <si>
    <t>6212262201039102373</t>
  </si>
  <si>
    <t>工行海口凤翔支行</t>
  </si>
  <si>
    <t>市民政局局长
处级</t>
  </si>
  <si>
    <t>5月24日
周一</t>
  </si>
  <si>
    <t>王天意</t>
  </si>
  <si>
    <t>6210813520002721903</t>
  </si>
  <si>
    <t>建行海口长滨路支行</t>
  </si>
  <si>
    <t>海口市委党校常务副校长、教授</t>
  </si>
  <si>
    <t>刘素芳</t>
  </si>
  <si>
    <t>6217003520014656795</t>
  </si>
  <si>
    <t>建设银行海口龙华支行</t>
  </si>
  <si>
    <t>海口市委党校
副教授</t>
  </si>
  <si>
    <t>下午
15:00-15:45</t>
  </si>
  <si>
    <t>陈华</t>
  </si>
  <si>
    <t>6236683520004857129</t>
  </si>
  <si>
    <t>建行琼山支行</t>
  </si>
  <si>
    <t>国兴街道党建工作站长、
日月党群中心负责人</t>
  </si>
  <si>
    <t>下午
17:00-17:45</t>
  </si>
  <si>
    <t>吴林</t>
  </si>
  <si>
    <t>6227003525500337122</t>
  </si>
  <si>
    <t>建行龙华支行</t>
  </si>
  <si>
    <t>海口市委党校
讲师</t>
  </si>
  <si>
    <t>5月25日
周二</t>
  </si>
  <si>
    <t>上午
8:00-8:45</t>
  </si>
  <si>
    <t>刘娜</t>
  </si>
  <si>
    <t>6212262201003814490</t>
  </si>
  <si>
    <t>工行美舍支行</t>
  </si>
  <si>
    <t>美兰区大致坡镇党委书记、科级</t>
  </si>
  <si>
    <t>上午
8:55-9:40</t>
  </si>
  <si>
    <t>杨再东</t>
  </si>
  <si>
    <t>6210813520011239392</t>
  </si>
  <si>
    <t>市政府研究室综合科副科长，龙华区新坡镇农丰村驻村第一书记、乡村振兴工作队队长、科级</t>
  </si>
  <si>
    <t>上午
9:50-10:35</t>
  </si>
  <si>
    <t>洪义乾</t>
  </si>
  <si>
    <t>6236683520005407767</t>
  </si>
  <si>
    <t>中国建设银行金盘支行</t>
  </si>
  <si>
    <t>海口市秀英区石山镇
施茶村党委书记、
村委会主任</t>
  </si>
  <si>
    <t>下午
15:00-16:30</t>
  </si>
  <si>
    <t>薛烨</t>
  </si>
  <si>
    <t>6222621110002916187</t>
  </si>
  <si>
    <t>交行海南省分行营业部</t>
  </si>
  <si>
    <t>海口广播电视台 广播新闻部主任、党支部书记（一级播音员 中级职称）</t>
  </si>
  <si>
    <t xml:space="preserve">5月20日、22日
</t>
  </si>
  <si>
    <t>晚上
19:30-20:30</t>
  </si>
  <si>
    <t>体能训练</t>
  </si>
  <si>
    <t>温兴训</t>
  </si>
  <si>
    <t>6217232201002297651</t>
  </si>
  <si>
    <t>海口工行凤翔支行</t>
  </si>
  <si>
    <t>海南政法职业学院
讲师（2次课）</t>
  </si>
  <si>
    <t>符策远</t>
  </si>
  <si>
    <t>6222022201007712443</t>
  </si>
  <si>
    <t>海口琼山工商支行</t>
  </si>
  <si>
    <t>海南政法职业学院
教官（2次课）</t>
  </si>
  <si>
    <t>李文</t>
  </si>
  <si>
    <t>6212262201002652081</t>
  </si>
  <si>
    <t>工商银行海口凤翔支行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</si>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</sst>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2"/>
      <name val="方正仿宋_GBK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23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7" fillId="2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4" borderId="14" applyNumberFormat="0" applyAlignment="0" applyProtection="0">
      <alignment vertical="center"/>
    </xf>
    <xf numFmtId="0" fontId="40" fillId="14" borderId="18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57" fontId="11" fillId="0" borderId="0" xfId="0" applyNumberFormat="1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15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58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2D050"/>
      </font>
    </dxf>
    <dxf>
      <font>
        <color theme="1"/>
      </font>
    </dxf>
    <dxf>
      <font>
        <color rgb="FF0070C0"/>
      </font>
    </dxf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zoomScale="55" zoomScaleNormal="55" topLeftCell="A22" workbookViewId="0">
      <selection activeCell="H12" sqref="H12"/>
    </sheetView>
  </sheetViews>
  <sheetFormatPr defaultColWidth="9" defaultRowHeight="22.2" outlineLevelCol="5"/>
  <cols>
    <col min="1" max="1" width="8.37962962962963" style="42" customWidth="1"/>
    <col min="2" max="2" width="18.5" style="42" customWidth="1"/>
    <col min="3" max="3" width="34.4537037037037" style="42" customWidth="1"/>
    <col min="4" max="4" width="53.3888888888889" style="42" customWidth="1"/>
    <col min="5" max="5" width="18.1851851851852" style="42" customWidth="1"/>
    <col min="6" max="6" width="37.4907407407407" style="42" customWidth="1"/>
    <col min="7" max="7" width="9.37962962962963" style="42"/>
    <col min="8" max="16384" width="9" style="42"/>
  </cols>
  <sheetData>
    <row r="1" s="42" customFormat="1" ht="62" customHeight="1" spans="1:6">
      <c r="A1" s="44" t="s">
        <v>0</v>
      </c>
      <c r="B1" s="43"/>
      <c r="C1" s="43"/>
      <c r="D1" s="43"/>
      <c r="E1" s="43"/>
      <c r="F1" s="43"/>
    </row>
    <row r="2" s="43" customFormat="1" ht="50.1" customHeight="1" spans="1:6">
      <c r="A2" s="45" t="s">
        <v>1</v>
      </c>
      <c r="B2" s="46" t="s">
        <v>2</v>
      </c>
      <c r="C2" s="45" t="s">
        <v>3</v>
      </c>
      <c r="D2" s="45" t="s">
        <v>4</v>
      </c>
      <c r="E2" s="45" t="s">
        <v>5</v>
      </c>
      <c r="F2" s="45" t="s">
        <v>6</v>
      </c>
    </row>
    <row r="3" s="43" customFormat="1" ht="45" customHeight="1" spans="1:6">
      <c r="A3" s="47">
        <v>1</v>
      </c>
      <c r="B3" s="47" t="s">
        <v>7</v>
      </c>
      <c r="C3" s="48" t="s">
        <v>8</v>
      </c>
      <c r="D3" s="47" t="s">
        <v>9</v>
      </c>
      <c r="E3" s="48">
        <f>30*5*280+68*2*140+70*3*140+140</f>
        <v>90580</v>
      </c>
      <c r="F3" s="47" t="s">
        <v>10</v>
      </c>
    </row>
    <row r="4" s="43" customFormat="1" ht="45" customHeight="1" spans="1:6">
      <c r="A4" s="47"/>
      <c r="B4" s="47"/>
      <c r="C4" s="48" t="s">
        <v>11</v>
      </c>
      <c r="D4" s="49" t="s">
        <v>12</v>
      </c>
      <c r="E4" s="50"/>
      <c r="F4" s="47" t="s">
        <v>10</v>
      </c>
    </row>
    <row r="5" s="43" customFormat="1" ht="45" customHeight="1" spans="1:6">
      <c r="A5" s="47"/>
      <c r="B5" s="47"/>
      <c r="C5" s="50"/>
      <c r="D5" s="49" t="s">
        <v>13</v>
      </c>
      <c r="E5" s="50"/>
      <c r="F5" s="47" t="s">
        <v>14</v>
      </c>
    </row>
    <row r="6" s="43" customFormat="1" ht="45" customHeight="1" spans="1:6">
      <c r="A6" s="47"/>
      <c r="B6" s="47"/>
      <c r="C6" s="48" t="s">
        <v>15</v>
      </c>
      <c r="D6" s="47" t="s">
        <v>16</v>
      </c>
      <c r="E6" s="50"/>
      <c r="F6" s="51">
        <v>44341</v>
      </c>
    </row>
    <row r="7" s="43" customFormat="1" ht="45" customHeight="1" spans="1:6">
      <c r="A7" s="50">
        <v>2</v>
      </c>
      <c r="B7" s="52" t="s">
        <v>17</v>
      </c>
      <c r="C7" s="53" t="s">
        <v>18</v>
      </c>
      <c r="D7" s="47" t="s">
        <v>19</v>
      </c>
      <c r="E7" s="48">
        <f>128*110+128*130*4+128*75</f>
        <v>90240</v>
      </c>
      <c r="F7" s="47" t="s">
        <v>20</v>
      </c>
    </row>
    <row r="8" s="43" customFormat="1" ht="45" customHeight="1" spans="1:6">
      <c r="A8" s="50"/>
      <c r="B8" s="52"/>
      <c r="C8" s="54"/>
      <c r="D8" s="47" t="s">
        <v>21</v>
      </c>
      <c r="E8" s="50"/>
      <c r="F8" s="47" t="s">
        <v>22</v>
      </c>
    </row>
    <row r="9" s="43" customFormat="1" ht="45" customHeight="1" spans="1:6">
      <c r="A9" s="55"/>
      <c r="B9" s="52"/>
      <c r="C9" s="56"/>
      <c r="D9" s="47" t="s">
        <v>23</v>
      </c>
      <c r="E9" s="55"/>
      <c r="F9" s="47" t="s">
        <v>24</v>
      </c>
    </row>
    <row r="10" s="43" customFormat="1" ht="45" customHeight="1" spans="1:6">
      <c r="A10" s="55">
        <v>3</v>
      </c>
      <c r="B10" s="57" t="s">
        <v>25</v>
      </c>
      <c r="C10" s="58" t="s">
        <v>26</v>
      </c>
      <c r="D10" s="49" t="s">
        <v>27</v>
      </c>
      <c r="E10" s="55">
        <f>6350*5</f>
        <v>31750</v>
      </c>
      <c r="F10" s="59"/>
    </row>
    <row r="11" s="43" customFormat="1" ht="81.95" customHeight="1" spans="1:6">
      <c r="A11" s="55">
        <v>4</v>
      </c>
      <c r="B11" s="57" t="s">
        <v>28</v>
      </c>
      <c r="C11" s="60" t="s">
        <v>29</v>
      </c>
      <c r="D11" s="47" t="s">
        <v>30</v>
      </c>
      <c r="E11" s="55">
        <v>6529</v>
      </c>
      <c r="F11" s="61" t="s">
        <v>31</v>
      </c>
    </row>
    <row r="12" s="43" customFormat="1" ht="45" customHeight="1" spans="1:6">
      <c r="A12" s="55">
        <v>5</v>
      </c>
      <c r="B12" s="57" t="s">
        <v>32</v>
      </c>
      <c r="C12" s="56" t="s">
        <v>33</v>
      </c>
      <c r="D12" s="47" t="s">
        <v>34</v>
      </c>
      <c r="E12" s="55">
        <f>127*4</f>
        <v>508</v>
      </c>
      <c r="F12" s="61"/>
    </row>
    <row r="13" s="43" customFormat="1" ht="45" customHeight="1" spans="1:6">
      <c r="A13" s="50">
        <v>6</v>
      </c>
      <c r="B13" s="48" t="s">
        <v>35</v>
      </c>
      <c r="C13" s="50" t="s">
        <v>36</v>
      </c>
      <c r="D13" s="47" t="s">
        <v>37</v>
      </c>
      <c r="E13" s="50">
        <f>1800*3*2</f>
        <v>10800</v>
      </c>
      <c r="F13" s="59" t="s">
        <v>38</v>
      </c>
    </row>
    <row r="14" s="43" customFormat="1" ht="45" customHeight="1" spans="1:6">
      <c r="A14" s="55"/>
      <c r="B14" s="55"/>
      <c r="C14" s="55"/>
      <c r="D14" s="47" t="s">
        <v>37</v>
      </c>
      <c r="E14" s="55"/>
      <c r="F14" s="62" t="s">
        <v>39</v>
      </c>
    </row>
    <row r="15" s="43" customFormat="1" ht="45" customHeight="1" spans="1:6">
      <c r="A15" s="55">
        <v>7</v>
      </c>
      <c r="B15" s="55" t="s">
        <v>40</v>
      </c>
      <c r="C15" s="47" t="s">
        <v>41</v>
      </c>
      <c r="D15" s="47" t="s">
        <v>42</v>
      </c>
      <c r="E15" s="55">
        <f>10*131</f>
        <v>1310</v>
      </c>
      <c r="F15" s="63"/>
    </row>
    <row r="16" s="43" customFormat="1" ht="45" customHeight="1" spans="1:6">
      <c r="A16" s="55">
        <v>8</v>
      </c>
      <c r="B16" s="64" t="s">
        <v>43</v>
      </c>
      <c r="C16" s="60" t="s">
        <v>44</v>
      </c>
      <c r="D16" s="47" t="s">
        <v>45</v>
      </c>
      <c r="E16" s="55">
        <f>150*4</f>
        <v>600</v>
      </c>
      <c r="F16" s="63"/>
    </row>
    <row r="17" s="43" customFormat="1" ht="45" customHeight="1" spans="1:6">
      <c r="A17" s="55">
        <v>9</v>
      </c>
      <c r="B17" s="64" t="s">
        <v>46</v>
      </c>
      <c r="C17" s="65" t="s">
        <v>47</v>
      </c>
      <c r="D17" s="47" t="s">
        <v>48</v>
      </c>
      <c r="E17" s="47">
        <f>3*127</f>
        <v>381</v>
      </c>
      <c r="F17" s="63"/>
    </row>
    <row r="18" s="43" customFormat="1" ht="45" customHeight="1" spans="1:6">
      <c r="A18" s="50">
        <v>10</v>
      </c>
      <c r="B18" s="52" t="s">
        <v>49</v>
      </c>
      <c r="C18" s="65" t="s">
        <v>50</v>
      </c>
      <c r="D18" s="47" t="s">
        <v>51</v>
      </c>
      <c r="E18" s="48">
        <f>18*148</f>
        <v>2664</v>
      </c>
      <c r="F18" s="59"/>
    </row>
    <row r="19" s="43" customFormat="1" ht="45" customHeight="1" spans="1:6">
      <c r="A19" s="47" t="s">
        <v>52</v>
      </c>
      <c r="B19" s="47"/>
      <c r="C19" s="47"/>
      <c r="D19" s="47"/>
      <c r="E19" s="66">
        <f>SUM(E3:E18)</f>
        <v>235362</v>
      </c>
      <c r="F19" s="63"/>
    </row>
    <row r="20" s="43" customFormat="1" ht="45" customHeight="1" spans="1:6">
      <c r="A20" s="50">
        <v>11</v>
      </c>
      <c r="B20" s="52" t="s">
        <v>53</v>
      </c>
      <c r="C20" s="50" t="s">
        <v>54</v>
      </c>
      <c r="D20" s="50" t="s">
        <v>55</v>
      </c>
      <c r="E20" s="50">
        <f>1000*2*2+500*2*10+400*2+400*4+200*3+300+(1000*2*2+500*2*10+400*2)*0.2</f>
        <v>20260</v>
      </c>
      <c r="F20" s="62" t="s">
        <v>56</v>
      </c>
    </row>
    <row r="21" s="43" customFormat="1" ht="45" customHeight="1" spans="1:6">
      <c r="A21" s="50"/>
      <c r="B21" s="52"/>
      <c r="C21" s="47" t="s">
        <v>57</v>
      </c>
      <c r="D21" s="47" t="s">
        <v>58</v>
      </c>
      <c r="E21" s="50"/>
      <c r="F21" s="67"/>
    </row>
    <row r="22" s="43" customFormat="1" ht="45" customHeight="1" spans="1:6">
      <c r="A22" s="50"/>
      <c r="B22" s="52"/>
      <c r="C22" s="47" t="s">
        <v>59</v>
      </c>
      <c r="D22" s="47" t="s">
        <v>60</v>
      </c>
      <c r="E22" s="50"/>
      <c r="F22" s="67"/>
    </row>
    <row r="23" s="43" customFormat="1" ht="45" customHeight="1" spans="1:6">
      <c r="A23" s="50"/>
      <c r="B23" s="52"/>
      <c r="C23" s="47" t="s">
        <v>61</v>
      </c>
      <c r="D23" s="47"/>
      <c r="E23" s="50"/>
      <c r="F23" s="68"/>
    </row>
    <row r="24" s="43" customFormat="1" ht="45" customHeight="1" spans="1:6">
      <c r="A24" s="50"/>
      <c r="B24" s="52"/>
      <c r="C24" s="47" t="s">
        <v>59</v>
      </c>
      <c r="D24" s="47" t="s">
        <v>62</v>
      </c>
      <c r="E24" s="50"/>
      <c r="F24" s="67" t="s">
        <v>63</v>
      </c>
    </row>
    <row r="25" s="43" customFormat="1" ht="45" customHeight="1" spans="1:6">
      <c r="A25" s="50"/>
      <c r="B25" s="52"/>
      <c r="C25" s="47" t="s">
        <v>64</v>
      </c>
      <c r="D25" s="47" t="s">
        <v>65</v>
      </c>
      <c r="E25" s="50"/>
      <c r="F25" s="67"/>
    </row>
    <row r="26" s="43" customFormat="1" ht="45" customHeight="1" spans="1:6">
      <c r="A26" s="50"/>
      <c r="B26" s="52"/>
      <c r="C26" s="48" t="s">
        <v>66</v>
      </c>
      <c r="D26" s="48" t="s">
        <v>67</v>
      </c>
      <c r="E26" s="50"/>
      <c r="F26" s="67"/>
    </row>
    <row r="27" s="43" customFormat="1" ht="45" customHeight="1" spans="1:6">
      <c r="A27" s="47">
        <v>12</v>
      </c>
      <c r="B27" s="47" t="s">
        <v>68</v>
      </c>
      <c r="C27" s="47"/>
      <c r="D27" s="47"/>
      <c r="E27" s="66">
        <v>255528</v>
      </c>
      <c r="F27" s="47"/>
    </row>
    <row r="28" s="43" customFormat="1" ht="45" customHeight="1" spans="1:6">
      <c r="A28" s="55">
        <v>13</v>
      </c>
      <c r="B28" s="47" t="s">
        <v>69</v>
      </c>
      <c r="C28" s="69"/>
      <c r="D28" s="69"/>
      <c r="E28" s="70">
        <v>5110.56</v>
      </c>
      <c r="F28" s="45" t="s">
        <v>70</v>
      </c>
    </row>
    <row r="29" s="43" customFormat="1" ht="45" customHeight="1" spans="1:6">
      <c r="A29" s="47" t="s">
        <v>5</v>
      </c>
      <c r="B29" s="47"/>
      <c r="C29" s="47"/>
      <c r="D29" s="47"/>
      <c r="E29" s="71">
        <f>SUM(E27:E28)</f>
        <v>260638.56</v>
      </c>
      <c r="F29" s="59"/>
    </row>
    <row r="30" s="42" customFormat="1" ht="45" customHeight="1" spans="1:3">
      <c r="A30" s="72" t="s">
        <v>71</v>
      </c>
      <c r="B30" s="72"/>
      <c r="C30" s="72"/>
    </row>
  </sheetData>
  <mergeCells count="22">
    <mergeCell ref="A1:F1"/>
    <mergeCell ref="A19:D19"/>
    <mergeCell ref="C23:D23"/>
    <mergeCell ref="A29:D29"/>
    <mergeCell ref="A30:C30"/>
    <mergeCell ref="A3:A6"/>
    <mergeCell ref="A7:A9"/>
    <mergeCell ref="A13:A14"/>
    <mergeCell ref="A20:A26"/>
    <mergeCell ref="B3:B6"/>
    <mergeCell ref="B7:B9"/>
    <mergeCell ref="B13:B14"/>
    <mergeCell ref="B20:B26"/>
    <mergeCell ref="C4:C5"/>
    <mergeCell ref="C7:C9"/>
    <mergeCell ref="C13:C14"/>
    <mergeCell ref="E3:E6"/>
    <mergeCell ref="E7:E9"/>
    <mergeCell ref="E13:E14"/>
    <mergeCell ref="E20:E26"/>
    <mergeCell ref="F20:F23"/>
    <mergeCell ref="F24:F26"/>
  </mergeCells>
  <pageMargins left="0.196527777777778" right="0.196527777777778" top="0.393055555555556" bottom="0.236111111111111" header="0.5" footer="0.5"/>
  <pageSetup paperSize="9" scale="60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zoomScale="85" zoomScaleNormal="85" topLeftCell="A25" workbookViewId="0">
      <selection activeCell="G125" sqref="G125:H125"/>
    </sheetView>
  </sheetViews>
  <sheetFormatPr defaultColWidth="9" defaultRowHeight="14.4"/>
  <cols>
    <col min="1" max="1" width="5.87962962962963" style="23" customWidth="1"/>
    <col min="2" max="2" width="9" style="23"/>
    <col min="3" max="3" width="6.5" style="23" customWidth="1"/>
    <col min="4" max="4" width="45.4814814814815" style="23" customWidth="1"/>
    <col min="5" max="5" width="14.5" style="23" customWidth="1"/>
    <col min="6" max="6" width="8.5" style="23" customWidth="1"/>
    <col min="7" max="8" width="11" style="23" customWidth="1"/>
    <col min="9" max="11" width="9" style="23"/>
    <col min="12" max="12" width="6.75" style="23" customWidth="1"/>
    <col min="13" max="16384" width="9" style="23"/>
  </cols>
  <sheetData>
    <row r="1" ht="51" customHeight="1" spans="1:11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35" customHeight="1" spans="1:11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6" customHeight="1" spans="1:12">
      <c r="A3" s="9" t="s">
        <v>1</v>
      </c>
      <c r="B3" s="9" t="s">
        <v>74</v>
      </c>
      <c r="C3" s="9" t="s">
        <v>75</v>
      </c>
      <c r="D3" s="9" t="s">
        <v>76</v>
      </c>
      <c r="E3" s="26" t="s">
        <v>77</v>
      </c>
      <c r="F3" s="26" t="s">
        <v>78</v>
      </c>
      <c r="G3" s="26" t="s">
        <v>79</v>
      </c>
      <c r="H3" s="26" t="s">
        <v>80</v>
      </c>
      <c r="I3" s="33" t="s">
        <v>81</v>
      </c>
      <c r="J3" s="33" t="s">
        <v>3</v>
      </c>
      <c r="K3" s="33" t="s">
        <v>82</v>
      </c>
      <c r="L3" s="34" t="s">
        <v>6</v>
      </c>
    </row>
    <row r="4" ht="42" customHeight="1" spans="1:12">
      <c r="A4" s="7">
        <v>1</v>
      </c>
      <c r="B4" s="27" t="s">
        <v>83</v>
      </c>
      <c r="C4" s="28" t="s">
        <v>84</v>
      </c>
      <c r="D4" s="28" t="s">
        <v>85</v>
      </c>
      <c r="E4" s="27">
        <v>13036027268</v>
      </c>
      <c r="F4" s="7">
        <v>101</v>
      </c>
      <c r="G4" s="29">
        <v>44336</v>
      </c>
      <c r="H4" s="29">
        <v>44341</v>
      </c>
      <c r="I4" s="33">
        <v>5</v>
      </c>
      <c r="J4" s="33">
        <v>140</v>
      </c>
      <c r="K4" s="33">
        <v>700</v>
      </c>
      <c r="L4" s="34" t="s">
        <v>86</v>
      </c>
    </row>
    <row r="5" ht="42" customHeight="1" spans="1:12">
      <c r="A5" s="7">
        <v>2</v>
      </c>
      <c r="B5" s="27" t="s">
        <v>87</v>
      </c>
      <c r="C5" s="28" t="s">
        <v>84</v>
      </c>
      <c r="D5" s="28" t="s">
        <v>88</v>
      </c>
      <c r="E5" s="27">
        <v>13307650301</v>
      </c>
      <c r="F5" s="7">
        <v>2602</v>
      </c>
      <c r="G5" s="29">
        <v>44336</v>
      </c>
      <c r="H5" s="29">
        <v>44341</v>
      </c>
      <c r="I5" s="33">
        <v>5</v>
      </c>
      <c r="J5" s="33">
        <v>140</v>
      </c>
      <c r="K5" s="33">
        <v>700</v>
      </c>
      <c r="L5" s="34" t="s">
        <v>89</v>
      </c>
    </row>
    <row r="6" ht="42" customHeight="1" spans="1:12">
      <c r="A6" s="7">
        <v>3</v>
      </c>
      <c r="B6" s="27" t="s">
        <v>90</v>
      </c>
      <c r="C6" s="28" t="s">
        <v>84</v>
      </c>
      <c r="D6" s="28" t="s">
        <v>91</v>
      </c>
      <c r="E6" s="27">
        <v>13637556196</v>
      </c>
      <c r="F6" s="7">
        <v>501</v>
      </c>
      <c r="G6" s="29">
        <v>44336</v>
      </c>
      <c r="H6" s="29">
        <v>44341</v>
      </c>
      <c r="I6" s="33">
        <v>5</v>
      </c>
      <c r="J6" s="33">
        <v>140</v>
      </c>
      <c r="K6" s="33">
        <v>700</v>
      </c>
      <c r="L6" s="34" t="s">
        <v>86</v>
      </c>
    </row>
    <row r="7" ht="42" customHeight="1" spans="1:12">
      <c r="A7" s="7">
        <v>4</v>
      </c>
      <c r="B7" s="30" t="s">
        <v>92</v>
      </c>
      <c r="C7" s="31" t="s">
        <v>93</v>
      </c>
      <c r="D7" s="31" t="s">
        <v>94</v>
      </c>
      <c r="E7" s="30">
        <v>13178903158</v>
      </c>
      <c r="F7" s="7">
        <v>511</v>
      </c>
      <c r="G7" s="29">
        <v>44336</v>
      </c>
      <c r="H7" s="29">
        <v>44341</v>
      </c>
      <c r="I7" s="33">
        <v>5</v>
      </c>
      <c r="J7" s="33">
        <v>140</v>
      </c>
      <c r="K7" s="33">
        <v>700</v>
      </c>
      <c r="L7" s="34" t="s">
        <v>86</v>
      </c>
    </row>
    <row r="8" ht="42" customHeight="1" spans="1:12">
      <c r="A8" s="7">
        <v>5</v>
      </c>
      <c r="B8" s="27" t="s">
        <v>95</v>
      </c>
      <c r="C8" s="28" t="s">
        <v>84</v>
      </c>
      <c r="D8" s="28" t="s">
        <v>96</v>
      </c>
      <c r="E8" s="27">
        <v>13098923015</v>
      </c>
      <c r="F8" s="7">
        <v>101</v>
      </c>
      <c r="G8" s="29">
        <v>44336</v>
      </c>
      <c r="H8" s="29">
        <v>44341</v>
      </c>
      <c r="I8" s="33">
        <v>5</v>
      </c>
      <c r="J8" s="33">
        <v>140</v>
      </c>
      <c r="K8" s="33">
        <v>700</v>
      </c>
      <c r="L8" s="34" t="s">
        <v>86</v>
      </c>
    </row>
    <row r="9" ht="42" customHeight="1" spans="1:12">
      <c r="A9" s="7">
        <v>6</v>
      </c>
      <c r="B9" s="27" t="s">
        <v>97</v>
      </c>
      <c r="C9" s="28" t="s">
        <v>93</v>
      </c>
      <c r="D9" s="28" t="s">
        <v>98</v>
      </c>
      <c r="E9" s="27">
        <v>13337687525</v>
      </c>
      <c r="F9" s="7">
        <v>2504</v>
      </c>
      <c r="G9" s="29">
        <v>44336</v>
      </c>
      <c r="H9" s="29">
        <v>44341</v>
      </c>
      <c r="I9" s="33">
        <v>5</v>
      </c>
      <c r="J9" s="33">
        <v>140</v>
      </c>
      <c r="K9" s="33">
        <v>700</v>
      </c>
      <c r="L9" s="34" t="s">
        <v>89</v>
      </c>
    </row>
    <row r="10" ht="42" customHeight="1" spans="1:12">
      <c r="A10" s="7">
        <v>7</v>
      </c>
      <c r="B10" s="27" t="s">
        <v>99</v>
      </c>
      <c r="C10" s="28" t="s">
        <v>93</v>
      </c>
      <c r="D10" s="28" t="s">
        <v>100</v>
      </c>
      <c r="E10" s="27">
        <v>13707501537</v>
      </c>
      <c r="F10" s="7">
        <v>511</v>
      </c>
      <c r="G10" s="29">
        <v>44336</v>
      </c>
      <c r="H10" s="29">
        <v>44341</v>
      </c>
      <c r="I10" s="33">
        <v>5</v>
      </c>
      <c r="J10" s="33">
        <v>140</v>
      </c>
      <c r="K10" s="33">
        <v>700</v>
      </c>
      <c r="L10" s="34" t="s">
        <v>86</v>
      </c>
    </row>
    <row r="11" ht="42" customHeight="1" spans="1:12">
      <c r="A11" s="7">
        <v>8</v>
      </c>
      <c r="B11" s="27" t="s">
        <v>101</v>
      </c>
      <c r="C11" s="28" t="s">
        <v>84</v>
      </c>
      <c r="D11" s="28" t="s">
        <v>102</v>
      </c>
      <c r="E11" s="27">
        <v>13976110768</v>
      </c>
      <c r="F11" s="7">
        <v>408</v>
      </c>
      <c r="G11" s="29">
        <v>44336</v>
      </c>
      <c r="H11" s="29">
        <v>44341</v>
      </c>
      <c r="I11" s="33">
        <v>5</v>
      </c>
      <c r="J11" s="33">
        <v>140</v>
      </c>
      <c r="K11" s="33">
        <v>700</v>
      </c>
      <c r="L11" s="34" t="s">
        <v>86</v>
      </c>
    </row>
    <row r="12" ht="42" customHeight="1" spans="1:12">
      <c r="A12" s="7">
        <v>9</v>
      </c>
      <c r="B12" s="27" t="s">
        <v>103</v>
      </c>
      <c r="C12" s="28" t="s">
        <v>84</v>
      </c>
      <c r="D12" s="28" t="s">
        <v>104</v>
      </c>
      <c r="E12" s="27">
        <v>13807575105</v>
      </c>
      <c r="F12" s="7">
        <v>2538</v>
      </c>
      <c r="G12" s="29">
        <v>44336</v>
      </c>
      <c r="H12" s="29">
        <v>44341</v>
      </c>
      <c r="I12" s="33">
        <v>5</v>
      </c>
      <c r="J12" s="33">
        <v>140</v>
      </c>
      <c r="K12" s="33">
        <v>700</v>
      </c>
      <c r="L12" s="34" t="s">
        <v>89</v>
      </c>
    </row>
    <row r="13" ht="42" customHeight="1" spans="1:12">
      <c r="A13" s="7">
        <v>10</v>
      </c>
      <c r="B13" s="27" t="s">
        <v>105</v>
      </c>
      <c r="C13" s="28" t="s">
        <v>84</v>
      </c>
      <c r="D13" s="28" t="s">
        <v>106</v>
      </c>
      <c r="E13" s="27">
        <v>13976672733</v>
      </c>
      <c r="F13" s="7">
        <v>2609</v>
      </c>
      <c r="G13" s="29">
        <v>44336</v>
      </c>
      <c r="H13" s="29">
        <v>44341</v>
      </c>
      <c r="I13" s="33">
        <v>5</v>
      </c>
      <c r="J13" s="33">
        <v>140</v>
      </c>
      <c r="K13" s="33">
        <v>700</v>
      </c>
      <c r="L13" s="34" t="s">
        <v>89</v>
      </c>
    </row>
    <row r="14" ht="42" customHeight="1" spans="1:12">
      <c r="A14" s="7">
        <v>11</v>
      </c>
      <c r="B14" s="27" t="s">
        <v>107</v>
      </c>
      <c r="C14" s="28" t="s">
        <v>84</v>
      </c>
      <c r="D14" s="28" t="s">
        <v>108</v>
      </c>
      <c r="E14" s="27">
        <v>13907537331</v>
      </c>
      <c r="F14" s="7">
        <v>2610</v>
      </c>
      <c r="G14" s="29">
        <v>44336</v>
      </c>
      <c r="H14" s="29">
        <v>44341</v>
      </c>
      <c r="I14" s="33">
        <v>5</v>
      </c>
      <c r="J14" s="33">
        <v>140</v>
      </c>
      <c r="K14" s="33">
        <v>700</v>
      </c>
      <c r="L14" s="34" t="s">
        <v>89</v>
      </c>
    </row>
    <row r="15" ht="42" customHeight="1" spans="1:12">
      <c r="A15" s="7">
        <v>12</v>
      </c>
      <c r="B15" s="27" t="s">
        <v>109</v>
      </c>
      <c r="C15" s="28" t="s">
        <v>84</v>
      </c>
      <c r="D15" s="28" t="s">
        <v>110</v>
      </c>
      <c r="E15" s="27">
        <v>13807682352</v>
      </c>
      <c r="F15" s="7">
        <v>515</v>
      </c>
      <c r="G15" s="29">
        <v>44336</v>
      </c>
      <c r="H15" s="29">
        <v>44341</v>
      </c>
      <c r="I15" s="33">
        <v>5</v>
      </c>
      <c r="J15" s="33">
        <v>140</v>
      </c>
      <c r="K15" s="33">
        <v>700</v>
      </c>
      <c r="L15" s="34" t="s">
        <v>86</v>
      </c>
    </row>
    <row r="16" ht="42" customHeight="1" spans="1:12">
      <c r="A16" s="7">
        <v>13</v>
      </c>
      <c r="B16" s="27" t="s">
        <v>111</v>
      </c>
      <c r="C16" s="28" t="s">
        <v>84</v>
      </c>
      <c r="D16" s="28" t="s">
        <v>112</v>
      </c>
      <c r="E16" s="27">
        <v>13876385148</v>
      </c>
      <c r="F16" s="7">
        <v>2630</v>
      </c>
      <c r="G16" s="29">
        <v>44336</v>
      </c>
      <c r="H16" s="29">
        <v>44341</v>
      </c>
      <c r="I16" s="33">
        <v>5</v>
      </c>
      <c r="J16" s="33">
        <v>140</v>
      </c>
      <c r="K16" s="33">
        <v>700</v>
      </c>
      <c r="L16" s="34" t="s">
        <v>89</v>
      </c>
    </row>
    <row r="17" ht="42" customHeight="1" spans="1:12">
      <c r="A17" s="7">
        <v>14</v>
      </c>
      <c r="B17" s="27" t="s">
        <v>113</v>
      </c>
      <c r="C17" s="28" t="s">
        <v>84</v>
      </c>
      <c r="D17" s="28" t="s">
        <v>114</v>
      </c>
      <c r="E17" s="27">
        <v>13198986393</v>
      </c>
      <c r="F17" s="7">
        <v>2601</v>
      </c>
      <c r="G17" s="29">
        <v>44336</v>
      </c>
      <c r="H17" s="29">
        <v>44341</v>
      </c>
      <c r="I17" s="33">
        <v>5</v>
      </c>
      <c r="J17" s="33">
        <v>140</v>
      </c>
      <c r="K17" s="33">
        <v>700</v>
      </c>
      <c r="L17" s="34" t="s">
        <v>89</v>
      </c>
    </row>
    <row r="18" ht="42" customHeight="1" spans="1:12">
      <c r="A18" s="7">
        <v>15</v>
      </c>
      <c r="B18" s="27" t="s">
        <v>115</v>
      </c>
      <c r="C18" s="28" t="s">
        <v>84</v>
      </c>
      <c r="D18" s="28" t="s">
        <v>116</v>
      </c>
      <c r="E18" s="27">
        <v>13976940196</v>
      </c>
      <c r="F18" s="7">
        <v>415</v>
      </c>
      <c r="G18" s="29">
        <v>44336</v>
      </c>
      <c r="H18" s="29">
        <v>44341</v>
      </c>
      <c r="I18" s="33">
        <v>5</v>
      </c>
      <c r="J18" s="33">
        <v>140</v>
      </c>
      <c r="K18" s="33">
        <v>700</v>
      </c>
      <c r="L18" s="34" t="s">
        <v>86</v>
      </c>
    </row>
    <row r="19" ht="42" customHeight="1" spans="1:12">
      <c r="A19" s="7">
        <v>16</v>
      </c>
      <c r="B19" s="27" t="s">
        <v>117</v>
      </c>
      <c r="C19" s="28" t="s">
        <v>84</v>
      </c>
      <c r="D19" s="28" t="s">
        <v>118</v>
      </c>
      <c r="E19" s="27">
        <v>13876066126</v>
      </c>
      <c r="F19" s="7">
        <v>2603</v>
      </c>
      <c r="G19" s="29">
        <v>44336</v>
      </c>
      <c r="H19" s="29">
        <v>44341</v>
      </c>
      <c r="I19" s="33">
        <v>5</v>
      </c>
      <c r="J19" s="33">
        <v>140</v>
      </c>
      <c r="K19" s="33">
        <v>700</v>
      </c>
      <c r="L19" s="34" t="s">
        <v>89</v>
      </c>
    </row>
    <row r="20" ht="42" customHeight="1" spans="1:12">
      <c r="A20" s="7">
        <v>17</v>
      </c>
      <c r="B20" s="27" t="s">
        <v>119</v>
      </c>
      <c r="C20" s="28" t="s">
        <v>84</v>
      </c>
      <c r="D20" s="28" t="s">
        <v>120</v>
      </c>
      <c r="E20" s="27">
        <v>13876290078</v>
      </c>
      <c r="F20" s="7">
        <v>408</v>
      </c>
      <c r="G20" s="29">
        <v>44336</v>
      </c>
      <c r="H20" s="29">
        <v>44341</v>
      </c>
      <c r="I20" s="33">
        <v>5</v>
      </c>
      <c r="J20" s="33">
        <v>140</v>
      </c>
      <c r="K20" s="33">
        <v>700</v>
      </c>
      <c r="L20" s="34" t="s">
        <v>86</v>
      </c>
    </row>
    <row r="21" ht="42" customHeight="1" spans="1:12">
      <c r="A21" s="7">
        <v>18</v>
      </c>
      <c r="B21" s="27" t="s">
        <v>121</v>
      </c>
      <c r="C21" s="28" t="s">
        <v>84</v>
      </c>
      <c r="D21" s="28" t="s">
        <v>122</v>
      </c>
      <c r="E21" s="27">
        <v>13976993815</v>
      </c>
      <c r="F21" s="7">
        <v>2632</v>
      </c>
      <c r="G21" s="29">
        <v>44336</v>
      </c>
      <c r="H21" s="29">
        <v>44341</v>
      </c>
      <c r="I21" s="33">
        <v>5</v>
      </c>
      <c r="J21" s="33">
        <v>140</v>
      </c>
      <c r="K21" s="33">
        <v>700</v>
      </c>
      <c r="L21" s="34" t="s">
        <v>89</v>
      </c>
    </row>
    <row r="22" ht="42" customHeight="1" spans="1:12">
      <c r="A22" s="7">
        <v>19</v>
      </c>
      <c r="B22" s="27" t="s">
        <v>123</v>
      </c>
      <c r="C22" s="28" t="s">
        <v>84</v>
      </c>
      <c r="D22" s="28" t="s">
        <v>124</v>
      </c>
      <c r="E22" s="27">
        <v>15108976183</v>
      </c>
      <c r="F22" s="7">
        <v>2608</v>
      </c>
      <c r="G22" s="29">
        <v>44336</v>
      </c>
      <c r="H22" s="29">
        <v>44341</v>
      </c>
      <c r="I22" s="33">
        <v>5</v>
      </c>
      <c r="J22" s="33">
        <v>140</v>
      </c>
      <c r="K22" s="33">
        <v>700</v>
      </c>
      <c r="L22" s="34" t="s">
        <v>89</v>
      </c>
    </row>
    <row r="23" ht="42" customHeight="1" spans="1:12">
      <c r="A23" s="7">
        <v>20</v>
      </c>
      <c r="B23" s="27" t="s">
        <v>125</v>
      </c>
      <c r="C23" s="28" t="s">
        <v>84</v>
      </c>
      <c r="D23" s="28" t="s">
        <v>126</v>
      </c>
      <c r="E23" s="27">
        <v>18889279958</v>
      </c>
      <c r="F23" s="7">
        <v>2505</v>
      </c>
      <c r="G23" s="29">
        <v>44336</v>
      </c>
      <c r="H23" s="29">
        <v>44341</v>
      </c>
      <c r="I23" s="33">
        <v>5</v>
      </c>
      <c r="J23" s="33">
        <v>140</v>
      </c>
      <c r="K23" s="33">
        <v>700</v>
      </c>
      <c r="L23" s="34" t="s">
        <v>89</v>
      </c>
    </row>
    <row r="24" ht="42" customHeight="1" spans="1:12">
      <c r="A24" s="7">
        <v>21</v>
      </c>
      <c r="B24" s="27" t="s">
        <v>127</v>
      </c>
      <c r="C24" s="28" t="s">
        <v>84</v>
      </c>
      <c r="D24" s="28" t="s">
        <v>128</v>
      </c>
      <c r="E24" s="27">
        <v>18089860688</v>
      </c>
      <c r="F24" s="7">
        <v>2506</v>
      </c>
      <c r="G24" s="29">
        <v>44336</v>
      </c>
      <c r="H24" s="29">
        <v>44341</v>
      </c>
      <c r="I24" s="33">
        <v>5</v>
      </c>
      <c r="J24" s="33">
        <v>140</v>
      </c>
      <c r="K24" s="33">
        <v>700</v>
      </c>
      <c r="L24" s="34" t="s">
        <v>89</v>
      </c>
    </row>
    <row r="25" ht="42" customHeight="1" spans="1:12">
      <c r="A25" s="7">
        <v>22</v>
      </c>
      <c r="B25" s="27" t="s">
        <v>129</v>
      </c>
      <c r="C25" s="28" t="s">
        <v>84</v>
      </c>
      <c r="D25" s="28" t="s">
        <v>130</v>
      </c>
      <c r="E25" s="27">
        <v>13807651162</v>
      </c>
      <c r="F25" s="7">
        <v>2507</v>
      </c>
      <c r="G25" s="29">
        <v>44336</v>
      </c>
      <c r="H25" s="29">
        <v>44341</v>
      </c>
      <c r="I25" s="33">
        <v>5</v>
      </c>
      <c r="J25" s="33">
        <v>140</v>
      </c>
      <c r="K25" s="33">
        <v>700</v>
      </c>
      <c r="L25" s="34" t="s">
        <v>89</v>
      </c>
    </row>
    <row r="26" ht="42" customHeight="1" spans="1:12">
      <c r="A26" s="7">
        <v>23</v>
      </c>
      <c r="B26" s="27" t="s">
        <v>131</v>
      </c>
      <c r="C26" s="28" t="s">
        <v>84</v>
      </c>
      <c r="D26" s="28" t="s">
        <v>132</v>
      </c>
      <c r="E26" s="27">
        <v>13307589833</v>
      </c>
      <c r="F26" s="7">
        <v>2633</v>
      </c>
      <c r="G26" s="29">
        <v>44336</v>
      </c>
      <c r="H26" s="29">
        <v>44341</v>
      </c>
      <c r="I26" s="33">
        <v>5</v>
      </c>
      <c r="J26" s="33">
        <v>140</v>
      </c>
      <c r="K26" s="33">
        <v>700</v>
      </c>
      <c r="L26" s="34" t="s">
        <v>89</v>
      </c>
    </row>
    <row r="27" ht="42" customHeight="1" spans="1:12">
      <c r="A27" s="7">
        <v>24</v>
      </c>
      <c r="B27" s="27" t="s">
        <v>133</v>
      </c>
      <c r="C27" s="28" t="s">
        <v>84</v>
      </c>
      <c r="D27" s="28" t="s">
        <v>134</v>
      </c>
      <c r="E27" s="27">
        <v>13322053561</v>
      </c>
      <c r="F27" s="7">
        <v>316</v>
      </c>
      <c r="G27" s="29">
        <v>44336</v>
      </c>
      <c r="H27" s="29">
        <v>44341</v>
      </c>
      <c r="I27" s="33">
        <v>5</v>
      </c>
      <c r="J27" s="33">
        <v>140</v>
      </c>
      <c r="K27" s="33">
        <v>700</v>
      </c>
      <c r="L27" s="34" t="s">
        <v>86</v>
      </c>
    </row>
    <row r="28" ht="42" customHeight="1" spans="1:12">
      <c r="A28" s="7">
        <v>25</v>
      </c>
      <c r="B28" s="27" t="s">
        <v>135</v>
      </c>
      <c r="C28" s="28" t="s">
        <v>93</v>
      </c>
      <c r="D28" s="28" t="s">
        <v>136</v>
      </c>
      <c r="E28" s="27">
        <v>13976097564</v>
      </c>
      <c r="F28" s="7">
        <v>510</v>
      </c>
      <c r="G28" s="29">
        <v>44336</v>
      </c>
      <c r="H28" s="29">
        <v>44341</v>
      </c>
      <c r="I28" s="33">
        <v>5</v>
      </c>
      <c r="J28" s="33">
        <v>140</v>
      </c>
      <c r="K28" s="33">
        <v>700</v>
      </c>
      <c r="L28" s="34" t="s">
        <v>86</v>
      </c>
    </row>
    <row r="29" ht="42" customHeight="1" spans="1:12">
      <c r="A29" s="7">
        <v>26</v>
      </c>
      <c r="B29" s="27" t="s">
        <v>137</v>
      </c>
      <c r="C29" s="28" t="s">
        <v>84</v>
      </c>
      <c r="D29" s="28" t="s">
        <v>138</v>
      </c>
      <c r="E29" s="27">
        <v>13648600746</v>
      </c>
      <c r="F29" s="7">
        <v>509</v>
      </c>
      <c r="G29" s="29">
        <v>44336</v>
      </c>
      <c r="H29" s="29">
        <v>44341</v>
      </c>
      <c r="I29" s="33">
        <v>5</v>
      </c>
      <c r="J29" s="33">
        <v>140</v>
      </c>
      <c r="K29" s="33">
        <v>700</v>
      </c>
      <c r="L29" s="34" t="s">
        <v>86</v>
      </c>
    </row>
    <row r="30" ht="42" customHeight="1" spans="1:12">
      <c r="A30" s="7">
        <v>27</v>
      </c>
      <c r="B30" s="30" t="s">
        <v>139</v>
      </c>
      <c r="C30" s="31" t="s">
        <v>84</v>
      </c>
      <c r="D30" s="31" t="s">
        <v>140</v>
      </c>
      <c r="E30" s="30">
        <v>13876271999</v>
      </c>
      <c r="F30" s="7">
        <v>316</v>
      </c>
      <c r="G30" s="29">
        <v>44336</v>
      </c>
      <c r="H30" s="29">
        <v>44341</v>
      </c>
      <c r="I30" s="33">
        <v>5</v>
      </c>
      <c r="J30" s="33">
        <v>140</v>
      </c>
      <c r="K30" s="33">
        <v>700</v>
      </c>
      <c r="L30" s="34" t="s">
        <v>86</v>
      </c>
    </row>
    <row r="31" ht="42" customHeight="1" spans="1:12">
      <c r="A31" s="7">
        <v>28</v>
      </c>
      <c r="B31" s="27" t="s">
        <v>141</v>
      </c>
      <c r="C31" s="28" t="s">
        <v>84</v>
      </c>
      <c r="D31" s="28" t="s">
        <v>142</v>
      </c>
      <c r="E31" s="27">
        <v>13637588558</v>
      </c>
      <c r="F31" s="7">
        <v>2517</v>
      </c>
      <c r="G31" s="29">
        <v>44336</v>
      </c>
      <c r="H31" s="29">
        <v>44341</v>
      </c>
      <c r="I31" s="33">
        <v>5</v>
      </c>
      <c r="J31" s="33">
        <v>140</v>
      </c>
      <c r="K31" s="33">
        <v>700</v>
      </c>
      <c r="L31" s="34" t="s">
        <v>89</v>
      </c>
    </row>
    <row r="32" ht="42" customHeight="1" spans="1:12">
      <c r="A32" s="7">
        <v>29</v>
      </c>
      <c r="B32" s="27" t="s">
        <v>143</v>
      </c>
      <c r="C32" s="28" t="s">
        <v>84</v>
      </c>
      <c r="D32" s="28" t="s">
        <v>144</v>
      </c>
      <c r="E32" s="27">
        <v>13322021551</v>
      </c>
      <c r="F32" s="7">
        <v>2533</v>
      </c>
      <c r="G32" s="29">
        <v>44336</v>
      </c>
      <c r="H32" s="29">
        <v>44341</v>
      </c>
      <c r="I32" s="33">
        <v>5</v>
      </c>
      <c r="J32" s="33">
        <v>140</v>
      </c>
      <c r="K32" s="33">
        <v>700</v>
      </c>
      <c r="L32" s="34" t="s">
        <v>89</v>
      </c>
    </row>
    <row r="33" ht="42" customHeight="1" spans="1:12">
      <c r="A33" s="7">
        <v>30</v>
      </c>
      <c r="B33" s="27" t="s">
        <v>145</v>
      </c>
      <c r="C33" s="28" t="s">
        <v>84</v>
      </c>
      <c r="D33" s="28" t="s">
        <v>146</v>
      </c>
      <c r="E33" s="27">
        <v>13005085502</v>
      </c>
      <c r="F33" s="7">
        <v>509</v>
      </c>
      <c r="G33" s="29">
        <v>44336</v>
      </c>
      <c r="H33" s="29">
        <v>44341</v>
      </c>
      <c r="I33" s="33">
        <v>5</v>
      </c>
      <c r="J33" s="33">
        <v>140</v>
      </c>
      <c r="K33" s="33">
        <v>700</v>
      </c>
      <c r="L33" s="34" t="s">
        <v>86</v>
      </c>
    </row>
    <row r="34" ht="42" customHeight="1" spans="1:12">
      <c r="A34" s="7">
        <v>31</v>
      </c>
      <c r="B34" s="27" t="s">
        <v>147</v>
      </c>
      <c r="C34" s="28" t="s">
        <v>84</v>
      </c>
      <c r="D34" s="28" t="s">
        <v>148</v>
      </c>
      <c r="E34" s="27">
        <v>13907530666</v>
      </c>
      <c r="F34" s="32">
        <v>2624</v>
      </c>
      <c r="G34" s="29">
        <v>44336</v>
      </c>
      <c r="H34" s="29">
        <v>44341</v>
      </c>
      <c r="I34" s="33">
        <v>5</v>
      </c>
      <c r="J34" s="33">
        <v>140</v>
      </c>
      <c r="K34" s="33">
        <v>700</v>
      </c>
      <c r="L34" s="34" t="s">
        <v>89</v>
      </c>
    </row>
    <row r="35" ht="42" customHeight="1" spans="1:12">
      <c r="A35" s="7">
        <v>32</v>
      </c>
      <c r="B35" s="27" t="s">
        <v>149</v>
      </c>
      <c r="C35" s="28" t="s">
        <v>84</v>
      </c>
      <c r="D35" s="28" t="s">
        <v>150</v>
      </c>
      <c r="E35" s="27">
        <v>18907588128</v>
      </c>
      <c r="F35" s="32">
        <v>405</v>
      </c>
      <c r="G35" s="29">
        <v>44336</v>
      </c>
      <c r="H35" s="29">
        <v>44341</v>
      </c>
      <c r="I35" s="33">
        <v>5</v>
      </c>
      <c r="J35" s="33">
        <v>140</v>
      </c>
      <c r="K35" s="33">
        <v>700</v>
      </c>
      <c r="L35" s="34" t="s">
        <v>86</v>
      </c>
    </row>
    <row r="36" ht="42" customHeight="1" spans="1:12">
      <c r="A36" s="7">
        <v>33</v>
      </c>
      <c r="B36" s="27" t="s">
        <v>151</v>
      </c>
      <c r="C36" s="28" t="s">
        <v>84</v>
      </c>
      <c r="D36" s="28" t="s">
        <v>152</v>
      </c>
      <c r="E36" s="27">
        <v>13976380270</v>
      </c>
      <c r="F36" s="32">
        <v>401</v>
      </c>
      <c r="G36" s="29">
        <v>44336</v>
      </c>
      <c r="H36" s="29">
        <v>44341</v>
      </c>
      <c r="I36" s="33">
        <v>5</v>
      </c>
      <c r="J36" s="33">
        <v>140</v>
      </c>
      <c r="K36" s="33">
        <v>700</v>
      </c>
      <c r="L36" s="34" t="s">
        <v>86</v>
      </c>
    </row>
    <row r="37" ht="42" customHeight="1" spans="1:12">
      <c r="A37" s="7">
        <v>34</v>
      </c>
      <c r="B37" s="27" t="s">
        <v>153</v>
      </c>
      <c r="C37" s="28" t="s">
        <v>84</v>
      </c>
      <c r="D37" s="28" t="s">
        <v>154</v>
      </c>
      <c r="E37" s="27">
        <v>13322095555</v>
      </c>
      <c r="F37" s="32">
        <v>405</v>
      </c>
      <c r="G37" s="29">
        <v>44336</v>
      </c>
      <c r="H37" s="29">
        <v>44341</v>
      </c>
      <c r="I37" s="33">
        <v>5</v>
      </c>
      <c r="J37" s="33">
        <v>140</v>
      </c>
      <c r="K37" s="33">
        <v>700</v>
      </c>
      <c r="L37" s="34" t="s">
        <v>86</v>
      </c>
    </row>
    <row r="38" ht="42" customHeight="1" spans="1:12">
      <c r="A38" s="7">
        <v>35</v>
      </c>
      <c r="B38" s="27" t="s">
        <v>155</v>
      </c>
      <c r="C38" s="28" t="s">
        <v>84</v>
      </c>
      <c r="D38" s="28" t="s">
        <v>156</v>
      </c>
      <c r="E38" s="27">
        <v>13322036386</v>
      </c>
      <c r="F38" s="32">
        <v>2628</v>
      </c>
      <c r="G38" s="29">
        <v>44336</v>
      </c>
      <c r="H38" s="29">
        <v>44341</v>
      </c>
      <c r="I38" s="33">
        <v>5</v>
      </c>
      <c r="J38" s="33">
        <v>140</v>
      </c>
      <c r="K38" s="33">
        <v>700</v>
      </c>
      <c r="L38" s="34" t="s">
        <v>89</v>
      </c>
    </row>
    <row r="39" ht="42" customHeight="1" spans="1:12">
      <c r="A39" s="7">
        <v>36</v>
      </c>
      <c r="B39" s="27" t="s">
        <v>157</v>
      </c>
      <c r="C39" s="28" t="s">
        <v>84</v>
      </c>
      <c r="D39" s="28" t="s">
        <v>158</v>
      </c>
      <c r="E39" s="27">
        <v>18976326228</v>
      </c>
      <c r="F39" s="32">
        <v>316</v>
      </c>
      <c r="G39" s="29">
        <v>44336</v>
      </c>
      <c r="H39" s="29">
        <v>44341</v>
      </c>
      <c r="I39" s="33">
        <v>5</v>
      </c>
      <c r="J39" s="33">
        <v>140</v>
      </c>
      <c r="K39" s="33">
        <v>700</v>
      </c>
      <c r="L39" s="34" t="s">
        <v>86</v>
      </c>
    </row>
    <row r="40" ht="42" customHeight="1" spans="1:12">
      <c r="A40" s="7">
        <v>37</v>
      </c>
      <c r="B40" s="27" t="s">
        <v>159</v>
      </c>
      <c r="C40" s="28" t="s">
        <v>84</v>
      </c>
      <c r="D40" s="28" t="s">
        <v>160</v>
      </c>
      <c r="E40" s="27">
        <v>13637662111</v>
      </c>
      <c r="F40" s="32">
        <v>411</v>
      </c>
      <c r="G40" s="29">
        <v>44336</v>
      </c>
      <c r="H40" s="29">
        <v>44341</v>
      </c>
      <c r="I40" s="33">
        <v>5</v>
      </c>
      <c r="J40" s="33">
        <v>140</v>
      </c>
      <c r="K40" s="33">
        <v>700</v>
      </c>
      <c r="L40" s="34" t="s">
        <v>86</v>
      </c>
    </row>
    <row r="41" ht="42" customHeight="1" spans="1:12">
      <c r="A41" s="7">
        <v>38</v>
      </c>
      <c r="B41" s="27" t="s">
        <v>161</v>
      </c>
      <c r="C41" s="28" t="s">
        <v>84</v>
      </c>
      <c r="D41" s="28" t="s">
        <v>162</v>
      </c>
      <c r="E41" s="27">
        <v>18089854006</v>
      </c>
      <c r="F41" s="32">
        <v>502</v>
      </c>
      <c r="G41" s="29">
        <v>44336</v>
      </c>
      <c r="H41" s="29">
        <v>44341</v>
      </c>
      <c r="I41" s="33">
        <v>5</v>
      </c>
      <c r="J41" s="33">
        <v>140</v>
      </c>
      <c r="K41" s="33">
        <v>700</v>
      </c>
      <c r="L41" s="34" t="s">
        <v>86</v>
      </c>
    </row>
    <row r="42" ht="42" customHeight="1" spans="1:12">
      <c r="A42" s="7">
        <v>39</v>
      </c>
      <c r="B42" s="27" t="s">
        <v>163</v>
      </c>
      <c r="C42" s="28" t="s">
        <v>84</v>
      </c>
      <c r="D42" s="28" t="s">
        <v>164</v>
      </c>
      <c r="E42" s="27">
        <v>18189747371</v>
      </c>
      <c r="F42" s="32">
        <v>2631</v>
      </c>
      <c r="G42" s="29">
        <v>44336</v>
      </c>
      <c r="H42" s="29">
        <v>44341</v>
      </c>
      <c r="I42" s="33">
        <v>5</v>
      </c>
      <c r="J42" s="33">
        <v>140</v>
      </c>
      <c r="K42" s="33">
        <v>700</v>
      </c>
      <c r="L42" s="34" t="s">
        <v>89</v>
      </c>
    </row>
    <row r="43" ht="42" customHeight="1" spans="1:12">
      <c r="A43" s="7">
        <v>40</v>
      </c>
      <c r="B43" s="27" t="s">
        <v>165</v>
      </c>
      <c r="C43" s="28" t="s">
        <v>84</v>
      </c>
      <c r="D43" s="28" t="s">
        <v>166</v>
      </c>
      <c r="E43" s="27">
        <v>13697516173</v>
      </c>
      <c r="F43" s="32">
        <v>502</v>
      </c>
      <c r="G43" s="29">
        <v>44336</v>
      </c>
      <c r="H43" s="29">
        <v>44341</v>
      </c>
      <c r="I43" s="33">
        <v>5</v>
      </c>
      <c r="J43" s="33">
        <v>140</v>
      </c>
      <c r="K43" s="33">
        <v>700</v>
      </c>
      <c r="L43" s="34" t="s">
        <v>86</v>
      </c>
    </row>
    <row r="44" ht="42" customHeight="1" spans="1:12">
      <c r="A44" s="7">
        <v>41</v>
      </c>
      <c r="B44" s="27" t="s">
        <v>167</v>
      </c>
      <c r="C44" s="28" t="s">
        <v>84</v>
      </c>
      <c r="D44" s="28" t="s">
        <v>168</v>
      </c>
      <c r="E44" s="27">
        <v>18689888034</v>
      </c>
      <c r="F44" s="32">
        <v>2527</v>
      </c>
      <c r="G44" s="29">
        <v>44336</v>
      </c>
      <c r="H44" s="29">
        <v>44341</v>
      </c>
      <c r="I44" s="33">
        <v>5</v>
      </c>
      <c r="J44" s="33">
        <v>140</v>
      </c>
      <c r="K44" s="33">
        <v>700</v>
      </c>
      <c r="L44" s="34" t="s">
        <v>89</v>
      </c>
    </row>
    <row r="45" ht="42" customHeight="1" spans="1:12">
      <c r="A45" s="7">
        <v>42</v>
      </c>
      <c r="B45" s="27" t="s">
        <v>169</v>
      </c>
      <c r="C45" s="28" t="s">
        <v>84</v>
      </c>
      <c r="D45" s="28" t="s">
        <v>170</v>
      </c>
      <c r="E45" s="27">
        <v>13876389763</v>
      </c>
      <c r="F45" s="32">
        <v>315</v>
      </c>
      <c r="G45" s="29">
        <v>44336</v>
      </c>
      <c r="H45" s="29">
        <v>44341</v>
      </c>
      <c r="I45" s="33">
        <v>5</v>
      </c>
      <c r="J45" s="33">
        <v>140</v>
      </c>
      <c r="K45" s="33">
        <v>700</v>
      </c>
      <c r="L45" s="34" t="s">
        <v>86</v>
      </c>
    </row>
    <row r="46" ht="42" customHeight="1" spans="1:12">
      <c r="A46" s="7">
        <v>43</v>
      </c>
      <c r="B46" s="27" t="s">
        <v>171</v>
      </c>
      <c r="C46" s="28" t="s">
        <v>84</v>
      </c>
      <c r="D46" s="28" t="s">
        <v>172</v>
      </c>
      <c r="E46" s="27">
        <v>13006013319</v>
      </c>
      <c r="F46" s="32">
        <v>315</v>
      </c>
      <c r="G46" s="29">
        <v>44336</v>
      </c>
      <c r="H46" s="29">
        <v>44341</v>
      </c>
      <c r="I46" s="33">
        <v>5</v>
      </c>
      <c r="J46" s="33">
        <v>140</v>
      </c>
      <c r="K46" s="33">
        <v>700</v>
      </c>
      <c r="L46" s="34" t="s">
        <v>86</v>
      </c>
    </row>
    <row r="47" ht="42" customHeight="1" spans="1:12">
      <c r="A47" s="7">
        <v>44</v>
      </c>
      <c r="B47" s="27" t="s">
        <v>173</v>
      </c>
      <c r="C47" s="28" t="s">
        <v>84</v>
      </c>
      <c r="D47" s="28" t="s">
        <v>174</v>
      </c>
      <c r="E47" s="27">
        <v>13006013859</v>
      </c>
      <c r="F47" s="32">
        <v>313</v>
      </c>
      <c r="G47" s="29">
        <v>44336</v>
      </c>
      <c r="H47" s="29">
        <v>44341</v>
      </c>
      <c r="I47" s="33">
        <v>5</v>
      </c>
      <c r="J47" s="33">
        <v>140</v>
      </c>
      <c r="K47" s="33">
        <v>700</v>
      </c>
      <c r="L47" s="34" t="s">
        <v>86</v>
      </c>
    </row>
    <row r="48" ht="42" customHeight="1" spans="1:12">
      <c r="A48" s="7">
        <v>45</v>
      </c>
      <c r="B48" s="27" t="s">
        <v>175</v>
      </c>
      <c r="C48" s="28" t="s">
        <v>84</v>
      </c>
      <c r="D48" s="28" t="s">
        <v>176</v>
      </c>
      <c r="E48" s="27">
        <v>13876320659</v>
      </c>
      <c r="F48" s="32">
        <v>314</v>
      </c>
      <c r="G48" s="29">
        <v>44336</v>
      </c>
      <c r="H48" s="29">
        <v>44341</v>
      </c>
      <c r="I48" s="33">
        <v>5</v>
      </c>
      <c r="J48" s="33">
        <v>140</v>
      </c>
      <c r="K48" s="33">
        <v>700</v>
      </c>
      <c r="L48" s="34" t="s">
        <v>86</v>
      </c>
    </row>
    <row r="49" ht="42" customHeight="1" spans="1:12">
      <c r="A49" s="7">
        <v>46</v>
      </c>
      <c r="B49" s="27" t="s">
        <v>177</v>
      </c>
      <c r="C49" s="28" t="s">
        <v>84</v>
      </c>
      <c r="D49" s="28" t="s">
        <v>178</v>
      </c>
      <c r="E49" s="27">
        <v>13807653203</v>
      </c>
      <c r="F49" s="32">
        <v>2615</v>
      </c>
      <c r="G49" s="29">
        <v>44336</v>
      </c>
      <c r="H49" s="29">
        <v>44341</v>
      </c>
      <c r="I49" s="33">
        <v>5</v>
      </c>
      <c r="J49" s="33">
        <v>140</v>
      </c>
      <c r="K49" s="33">
        <v>700</v>
      </c>
      <c r="L49" s="34" t="s">
        <v>89</v>
      </c>
    </row>
    <row r="50" ht="42" customHeight="1" spans="1:12">
      <c r="A50" s="7">
        <v>47</v>
      </c>
      <c r="B50" s="27" t="s">
        <v>179</v>
      </c>
      <c r="C50" s="28" t="s">
        <v>84</v>
      </c>
      <c r="D50" s="28" t="s">
        <v>180</v>
      </c>
      <c r="E50" s="27">
        <v>13647552396</v>
      </c>
      <c r="F50" s="32">
        <v>2525</v>
      </c>
      <c r="G50" s="29">
        <v>44336</v>
      </c>
      <c r="H50" s="29">
        <v>44341</v>
      </c>
      <c r="I50" s="33">
        <v>5</v>
      </c>
      <c r="J50" s="33">
        <v>140</v>
      </c>
      <c r="K50" s="33">
        <v>700</v>
      </c>
      <c r="L50" s="34" t="s">
        <v>89</v>
      </c>
    </row>
    <row r="51" ht="42" customHeight="1" spans="1:12">
      <c r="A51" s="7">
        <v>48</v>
      </c>
      <c r="B51" s="27" t="s">
        <v>181</v>
      </c>
      <c r="C51" s="28" t="s">
        <v>84</v>
      </c>
      <c r="D51" s="28" t="s">
        <v>182</v>
      </c>
      <c r="E51" s="27">
        <v>13876050030</v>
      </c>
      <c r="F51" s="32">
        <v>2532</v>
      </c>
      <c r="G51" s="29">
        <v>44336</v>
      </c>
      <c r="H51" s="29">
        <v>44341</v>
      </c>
      <c r="I51" s="33">
        <v>5</v>
      </c>
      <c r="J51" s="33">
        <v>140</v>
      </c>
      <c r="K51" s="33">
        <v>700</v>
      </c>
      <c r="L51" s="34" t="s">
        <v>89</v>
      </c>
    </row>
    <row r="52" ht="42" customHeight="1" spans="1:12">
      <c r="A52" s="7">
        <v>49</v>
      </c>
      <c r="B52" s="27" t="s">
        <v>183</v>
      </c>
      <c r="C52" s="28" t="s">
        <v>84</v>
      </c>
      <c r="D52" s="28" t="s">
        <v>184</v>
      </c>
      <c r="E52" s="27">
        <v>13006033296</v>
      </c>
      <c r="F52" s="32">
        <v>2531</v>
      </c>
      <c r="G52" s="29">
        <v>44336</v>
      </c>
      <c r="H52" s="29">
        <v>44341</v>
      </c>
      <c r="I52" s="33">
        <v>5</v>
      </c>
      <c r="J52" s="33">
        <v>140</v>
      </c>
      <c r="K52" s="33">
        <v>700</v>
      </c>
      <c r="L52" s="34" t="s">
        <v>89</v>
      </c>
    </row>
    <row r="53" ht="42" customHeight="1" spans="1:12">
      <c r="A53" s="7">
        <v>50</v>
      </c>
      <c r="B53" s="27" t="s">
        <v>185</v>
      </c>
      <c r="C53" s="28" t="s">
        <v>84</v>
      </c>
      <c r="D53" s="28" t="s">
        <v>186</v>
      </c>
      <c r="E53" s="27">
        <v>13876299159</v>
      </c>
      <c r="F53" s="32">
        <v>2526</v>
      </c>
      <c r="G53" s="29">
        <v>44336</v>
      </c>
      <c r="H53" s="29">
        <v>44341</v>
      </c>
      <c r="I53" s="33">
        <v>5</v>
      </c>
      <c r="J53" s="33">
        <v>140</v>
      </c>
      <c r="K53" s="33">
        <v>700</v>
      </c>
      <c r="L53" s="34" t="s">
        <v>89</v>
      </c>
    </row>
    <row r="54" ht="42" customHeight="1" spans="1:12">
      <c r="A54" s="7">
        <v>51</v>
      </c>
      <c r="B54" s="30" t="s">
        <v>187</v>
      </c>
      <c r="C54" s="31" t="s">
        <v>84</v>
      </c>
      <c r="D54" s="31" t="s">
        <v>188</v>
      </c>
      <c r="E54" s="30">
        <v>13876269366</v>
      </c>
      <c r="F54" s="32">
        <v>2524</v>
      </c>
      <c r="G54" s="29">
        <v>44336</v>
      </c>
      <c r="H54" s="29">
        <v>44341</v>
      </c>
      <c r="I54" s="33">
        <v>5</v>
      </c>
      <c r="J54" s="33">
        <v>140</v>
      </c>
      <c r="K54" s="33">
        <v>700</v>
      </c>
      <c r="L54" s="34" t="s">
        <v>89</v>
      </c>
    </row>
    <row r="55" ht="42" customHeight="1" spans="1:12">
      <c r="A55" s="7">
        <v>52</v>
      </c>
      <c r="B55" s="27" t="s">
        <v>189</v>
      </c>
      <c r="C55" s="28" t="s">
        <v>84</v>
      </c>
      <c r="D55" s="28" t="s">
        <v>190</v>
      </c>
      <c r="E55" s="27">
        <v>13036093036</v>
      </c>
      <c r="F55" s="32">
        <v>313</v>
      </c>
      <c r="G55" s="29">
        <v>44336</v>
      </c>
      <c r="H55" s="29">
        <v>44341</v>
      </c>
      <c r="I55" s="33">
        <v>5</v>
      </c>
      <c r="J55" s="33">
        <v>140</v>
      </c>
      <c r="K55" s="33">
        <v>700</v>
      </c>
      <c r="L55" s="34" t="s">
        <v>86</v>
      </c>
    </row>
    <row r="56" ht="42" customHeight="1" spans="1:12">
      <c r="A56" s="7">
        <v>53</v>
      </c>
      <c r="B56" s="27" t="s">
        <v>191</v>
      </c>
      <c r="C56" s="28" t="s">
        <v>84</v>
      </c>
      <c r="D56" s="28" t="s">
        <v>192</v>
      </c>
      <c r="E56" s="27">
        <v>13337603068</v>
      </c>
      <c r="F56" s="32">
        <v>2622</v>
      </c>
      <c r="G56" s="29">
        <v>44336</v>
      </c>
      <c r="H56" s="29">
        <v>44341</v>
      </c>
      <c r="I56" s="33">
        <v>5</v>
      </c>
      <c r="J56" s="33">
        <v>140</v>
      </c>
      <c r="K56" s="33">
        <v>700</v>
      </c>
      <c r="L56" s="34" t="s">
        <v>89</v>
      </c>
    </row>
    <row r="57" ht="42" customHeight="1" spans="1:12">
      <c r="A57" s="7">
        <v>54</v>
      </c>
      <c r="B57" s="27" t="s">
        <v>193</v>
      </c>
      <c r="C57" s="28" t="s">
        <v>84</v>
      </c>
      <c r="D57" s="28" t="s">
        <v>194</v>
      </c>
      <c r="E57" s="27">
        <v>13337625684</v>
      </c>
      <c r="F57" s="32">
        <v>2526</v>
      </c>
      <c r="G57" s="29">
        <v>44336</v>
      </c>
      <c r="H57" s="29">
        <v>44341</v>
      </c>
      <c r="I57" s="33">
        <v>5</v>
      </c>
      <c r="J57" s="33">
        <v>140</v>
      </c>
      <c r="K57" s="33">
        <v>700</v>
      </c>
      <c r="L57" s="34" t="s">
        <v>89</v>
      </c>
    </row>
    <row r="58" ht="42" customHeight="1" spans="1:12">
      <c r="A58" s="7">
        <v>55</v>
      </c>
      <c r="B58" s="27" t="s">
        <v>195</v>
      </c>
      <c r="C58" s="28" t="s">
        <v>84</v>
      </c>
      <c r="D58" s="28" t="s">
        <v>196</v>
      </c>
      <c r="E58" s="27">
        <v>13907595909</v>
      </c>
      <c r="F58" s="32">
        <v>2617</v>
      </c>
      <c r="G58" s="29">
        <v>44336</v>
      </c>
      <c r="H58" s="29">
        <v>44341</v>
      </c>
      <c r="I58" s="33">
        <v>5</v>
      </c>
      <c r="J58" s="33">
        <v>140</v>
      </c>
      <c r="K58" s="33">
        <v>700</v>
      </c>
      <c r="L58" s="34" t="s">
        <v>89</v>
      </c>
    </row>
    <row r="59" ht="42" customHeight="1" spans="1:12">
      <c r="A59" s="7">
        <v>56</v>
      </c>
      <c r="B59" s="27" t="s">
        <v>197</v>
      </c>
      <c r="C59" s="28" t="s">
        <v>84</v>
      </c>
      <c r="D59" s="28" t="s">
        <v>198</v>
      </c>
      <c r="E59" s="27">
        <v>13876262265</v>
      </c>
      <c r="F59" s="32">
        <v>414</v>
      </c>
      <c r="G59" s="29">
        <v>44336</v>
      </c>
      <c r="H59" s="29">
        <v>44341</v>
      </c>
      <c r="I59" s="33">
        <v>5</v>
      </c>
      <c r="J59" s="33">
        <v>140</v>
      </c>
      <c r="K59" s="33">
        <v>700</v>
      </c>
      <c r="L59" s="34" t="s">
        <v>86</v>
      </c>
    </row>
    <row r="60" ht="42" customHeight="1" spans="1:12">
      <c r="A60" s="7">
        <v>57</v>
      </c>
      <c r="B60" s="27" t="s">
        <v>199</v>
      </c>
      <c r="C60" s="28" t="s">
        <v>84</v>
      </c>
      <c r="D60" s="28" t="s">
        <v>200</v>
      </c>
      <c r="E60" s="27">
        <v>13976900469</v>
      </c>
      <c r="F60" s="32">
        <v>2614</v>
      </c>
      <c r="G60" s="29">
        <v>44336</v>
      </c>
      <c r="H60" s="29">
        <v>44341</v>
      </c>
      <c r="I60" s="33">
        <v>5</v>
      </c>
      <c r="J60" s="33">
        <v>140</v>
      </c>
      <c r="K60" s="33">
        <v>700</v>
      </c>
      <c r="L60" s="34" t="s">
        <v>89</v>
      </c>
    </row>
    <row r="61" ht="42" customHeight="1" spans="1:12">
      <c r="A61" s="7">
        <v>58</v>
      </c>
      <c r="B61" s="27" t="s">
        <v>201</v>
      </c>
      <c r="C61" s="28" t="s">
        <v>84</v>
      </c>
      <c r="D61" s="28" t="s">
        <v>202</v>
      </c>
      <c r="E61" s="27">
        <v>18976657918</v>
      </c>
      <c r="F61" s="32">
        <v>414</v>
      </c>
      <c r="G61" s="29">
        <v>44336</v>
      </c>
      <c r="H61" s="29">
        <v>44341</v>
      </c>
      <c r="I61" s="33">
        <v>5</v>
      </c>
      <c r="J61" s="33">
        <v>140</v>
      </c>
      <c r="K61" s="33">
        <v>700</v>
      </c>
      <c r="L61" s="34" t="s">
        <v>86</v>
      </c>
    </row>
    <row r="62" ht="42" customHeight="1" spans="1:12">
      <c r="A62" s="7">
        <v>59</v>
      </c>
      <c r="B62" s="27" t="s">
        <v>203</v>
      </c>
      <c r="C62" s="28" t="s">
        <v>84</v>
      </c>
      <c r="D62" s="28" t="s">
        <v>204</v>
      </c>
      <c r="E62" s="27">
        <v>13198995039</v>
      </c>
      <c r="F62" s="32">
        <v>2611</v>
      </c>
      <c r="G62" s="29">
        <v>44336</v>
      </c>
      <c r="H62" s="29">
        <v>44341</v>
      </c>
      <c r="I62" s="33">
        <v>5</v>
      </c>
      <c r="J62" s="33">
        <v>140</v>
      </c>
      <c r="K62" s="33">
        <v>700</v>
      </c>
      <c r="L62" s="34" t="s">
        <v>89</v>
      </c>
    </row>
    <row r="63" ht="42" customHeight="1" spans="1:12">
      <c r="A63" s="7">
        <v>60</v>
      </c>
      <c r="B63" s="27" t="s">
        <v>205</v>
      </c>
      <c r="C63" s="28" t="s">
        <v>84</v>
      </c>
      <c r="D63" s="28" t="s">
        <v>206</v>
      </c>
      <c r="E63" s="27">
        <v>13976658265</v>
      </c>
      <c r="F63" s="32">
        <v>2616</v>
      </c>
      <c r="G63" s="29">
        <v>44336</v>
      </c>
      <c r="H63" s="29">
        <v>44341</v>
      </c>
      <c r="I63" s="33">
        <v>5</v>
      </c>
      <c r="J63" s="33">
        <v>140</v>
      </c>
      <c r="K63" s="33">
        <v>700</v>
      </c>
      <c r="L63" s="34" t="s">
        <v>89</v>
      </c>
    </row>
    <row r="64" ht="42" customHeight="1" spans="1:12">
      <c r="A64" s="7">
        <v>61</v>
      </c>
      <c r="B64" s="27" t="s">
        <v>207</v>
      </c>
      <c r="C64" s="28" t="s">
        <v>84</v>
      </c>
      <c r="D64" s="28" t="s">
        <v>208</v>
      </c>
      <c r="E64" s="27">
        <v>18289506095</v>
      </c>
      <c r="F64" s="32">
        <v>2534</v>
      </c>
      <c r="G64" s="29">
        <v>44336</v>
      </c>
      <c r="H64" s="29">
        <v>44341</v>
      </c>
      <c r="I64" s="33">
        <v>5</v>
      </c>
      <c r="J64" s="33">
        <v>140</v>
      </c>
      <c r="K64" s="33">
        <v>700</v>
      </c>
      <c r="L64" s="34" t="s">
        <v>89</v>
      </c>
    </row>
    <row r="65" ht="42" customHeight="1" spans="1:12">
      <c r="A65" s="7">
        <v>62</v>
      </c>
      <c r="B65" s="27" t="s">
        <v>209</v>
      </c>
      <c r="C65" s="28" t="s">
        <v>84</v>
      </c>
      <c r="D65" s="28" t="s">
        <v>210</v>
      </c>
      <c r="E65" s="27">
        <v>15103007754</v>
      </c>
      <c r="F65" s="32">
        <v>2521</v>
      </c>
      <c r="G65" s="29">
        <v>44336</v>
      </c>
      <c r="H65" s="29">
        <v>44341</v>
      </c>
      <c r="I65" s="33">
        <v>5</v>
      </c>
      <c r="J65" s="33">
        <v>140</v>
      </c>
      <c r="K65" s="33">
        <v>700</v>
      </c>
      <c r="L65" s="34" t="s">
        <v>89</v>
      </c>
    </row>
    <row r="66" ht="42" customHeight="1" spans="1:12">
      <c r="A66" s="7">
        <v>63</v>
      </c>
      <c r="B66" s="27" t="s">
        <v>211</v>
      </c>
      <c r="C66" s="28" t="s">
        <v>93</v>
      </c>
      <c r="D66" s="28" t="s">
        <v>212</v>
      </c>
      <c r="E66" s="27">
        <v>13617555202</v>
      </c>
      <c r="F66" s="32">
        <v>416</v>
      </c>
      <c r="G66" s="29">
        <v>44336</v>
      </c>
      <c r="H66" s="29">
        <v>44341</v>
      </c>
      <c r="I66" s="33">
        <v>5</v>
      </c>
      <c r="J66" s="33">
        <v>140</v>
      </c>
      <c r="K66" s="33">
        <v>700</v>
      </c>
      <c r="L66" s="34" t="s">
        <v>86</v>
      </c>
    </row>
    <row r="67" ht="42" customHeight="1" spans="1:12">
      <c r="A67" s="7">
        <v>64</v>
      </c>
      <c r="B67" s="27" t="s">
        <v>213</v>
      </c>
      <c r="C67" s="28" t="s">
        <v>93</v>
      </c>
      <c r="D67" s="28" t="s">
        <v>214</v>
      </c>
      <c r="E67" s="27">
        <v>13519824589</v>
      </c>
      <c r="F67" s="32">
        <v>416</v>
      </c>
      <c r="G67" s="29">
        <v>44336</v>
      </c>
      <c r="H67" s="29">
        <v>44341</v>
      </c>
      <c r="I67" s="33">
        <v>5</v>
      </c>
      <c r="J67" s="33">
        <v>140</v>
      </c>
      <c r="K67" s="33">
        <v>700</v>
      </c>
      <c r="L67" s="34" t="s">
        <v>86</v>
      </c>
    </row>
    <row r="68" ht="42" customHeight="1" spans="1:12">
      <c r="A68" s="7">
        <v>65</v>
      </c>
      <c r="B68" s="27" t="s">
        <v>215</v>
      </c>
      <c r="C68" s="28" t="s">
        <v>84</v>
      </c>
      <c r="D68" s="28" t="s">
        <v>216</v>
      </c>
      <c r="E68" s="27">
        <v>15595705766</v>
      </c>
      <c r="F68" s="32">
        <v>2620</v>
      </c>
      <c r="G68" s="29">
        <v>44336</v>
      </c>
      <c r="H68" s="29">
        <v>44341</v>
      </c>
      <c r="I68" s="33">
        <v>5</v>
      </c>
      <c r="J68" s="33">
        <v>140</v>
      </c>
      <c r="K68" s="33">
        <v>700</v>
      </c>
      <c r="L68" s="34" t="s">
        <v>89</v>
      </c>
    </row>
    <row r="69" ht="42" customHeight="1" spans="1:12">
      <c r="A69" s="7">
        <v>66</v>
      </c>
      <c r="B69" s="27" t="s">
        <v>217</v>
      </c>
      <c r="C69" s="28" t="s">
        <v>84</v>
      </c>
      <c r="D69" s="28" t="s">
        <v>218</v>
      </c>
      <c r="E69" s="27">
        <v>13807653961</v>
      </c>
      <c r="F69" s="32">
        <v>311</v>
      </c>
      <c r="G69" s="29">
        <v>44336</v>
      </c>
      <c r="H69" s="29">
        <v>44341</v>
      </c>
      <c r="I69" s="33">
        <v>5</v>
      </c>
      <c r="J69" s="33">
        <v>140</v>
      </c>
      <c r="K69" s="33">
        <v>700</v>
      </c>
      <c r="L69" s="34" t="s">
        <v>86</v>
      </c>
    </row>
    <row r="70" ht="42" customHeight="1" spans="1:12">
      <c r="A70" s="7">
        <v>67</v>
      </c>
      <c r="B70" s="27" t="s">
        <v>219</v>
      </c>
      <c r="C70" s="28" t="s">
        <v>84</v>
      </c>
      <c r="D70" s="28" t="s">
        <v>220</v>
      </c>
      <c r="E70" s="27">
        <v>13876328157</v>
      </c>
      <c r="F70" s="32">
        <v>508</v>
      </c>
      <c r="G70" s="29">
        <v>44336</v>
      </c>
      <c r="H70" s="29">
        <v>44341</v>
      </c>
      <c r="I70" s="33">
        <v>5</v>
      </c>
      <c r="J70" s="33">
        <v>140</v>
      </c>
      <c r="K70" s="33">
        <v>700</v>
      </c>
      <c r="L70" s="34" t="s">
        <v>86</v>
      </c>
    </row>
    <row r="71" ht="42" customHeight="1" spans="1:12">
      <c r="A71" s="7">
        <v>68</v>
      </c>
      <c r="B71" s="27" t="s">
        <v>221</v>
      </c>
      <c r="C71" s="28" t="s">
        <v>84</v>
      </c>
      <c r="D71" s="28" t="s">
        <v>222</v>
      </c>
      <c r="E71" s="27">
        <v>18876961699</v>
      </c>
      <c r="F71" s="32">
        <v>508</v>
      </c>
      <c r="G71" s="29">
        <v>44336</v>
      </c>
      <c r="H71" s="29">
        <v>44341</v>
      </c>
      <c r="I71" s="33">
        <v>5</v>
      </c>
      <c r="J71" s="33">
        <v>140</v>
      </c>
      <c r="K71" s="33">
        <v>700</v>
      </c>
      <c r="L71" s="34" t="s">
        <v>86</v>
      </c>
    </row>
    <row r="72" ht="42" customHeight="1" spans="1:12">
      <c r="A72" s="7">
        <v>69</v>
      </c>
      <c r="B72" s="27" t="s">
        <v>223</v>
      </c>
      <c r="C72" s="28" t="s">
        <v>84</v>
      </c>
      <c r="D72" s="28" t="s">
        <v>224</v>
      </c>
      <c r="E72" s="27">
        <v>13876120307</v>
      </c>
      <c r="F72" s="32">
        <v>311</v>
      </c>
      <c r="G72" s="29">
        <v>44336</v>
      </c>
      <c r="H72" s="29">
        <v>44341</v>
      </c>
      <c r="I72" s="33">
        <v>5</v>
      </c>
      <c r="J72" s="33">
        <v>140</v>
      </c>
      <c r="K72" s="33">
        <v>700</v>
      </c>
      <c r="L72" s="34" t="s">
        <v>86</v>
      </c>
    </row>
    <row r="73" ht="42" customHeight="1" spans="1:12">
      <c r="A73" s="7">
        <v>70</v>
      </c>
      <c r="B73" s="27" t="s">
        <v>225</v>
      </c>
      <c r="C73" s="28" t="s">
        <v>84</v>
      </c>
      <c r="D73" s="28" t="s">
        <v>226</v>
      </c>
      <c r="E73" s="27">
        <v>13518861108</v>
      </c>
      <c r="F73" s="32">
        <v>413</v>
      </c>
      <c r="G73" s="29">
        <v>44336</v>
      </c>
      <c r="H73" s="29">
        <v>44341</v>
      </c>
      <c r="I73" s="33">
        <v>5</v>
      </c>
      <c r="J73" s="33">
        <v>140</v>
      </c>
      <c r="K73" s="33">
        <v>700</v>
      </c>
      <c r="L73" s="34" t="s">
        <v>86</v>
      </c>
    </row>
    <row r="74" ht="42" customHeight="1" spans="1:12">
      <c r="A74" s="7">
        <v>71</v>
      </c>
      <c r="B74" s="27" t="s">
        <v>227</v>
      </c>
      <c r="C74" s="28" t="s">
        <v>93</v>
      </c>
      <c r="D74" s="28" t="s">
        <v>228</v>
      </c>
      <c r="E74" s="27">
        <v>13519868290</v>
      </c>
      <c r="F74" s="32">
        <v>402</v>
      </c>
      <c r="G74" s="29">
        <v>44336</v>
      </c>
      <c r="H74" s="29">
        <v>44341</v>
      </c>
      <c r="I74" s="33">
        <v>5</v>
      </c>
      <c r="J74" s="33">
        <v>140</v>
      </c>
      <c r="K74" s="33">
        <v>700</v>
      </c>
      <c r="L74" s="34" t="s">
        <v>86</v>
      </c>
    </row>
    <row r="75" ht="42" customHeight="1" spans="1:12">
      <c r="A75" s="7">
        <v>72</v>
      </c>
      <c r="B75" s="27" t="s">
        <v>229</v>
      </c>
      <c r="C75" s="28" t="s">
        <v>84</v>
      </c>
      <c r="D75" s="28" t="s">
        <v>230</v>
      </c>
      <c r="E75" s="27">
        <v>13876986489</v>
      </c>
      <c r="F75" s="32">
        <v>413</v>
      </c>
      <c r="G75" s="29">
        <v>44336</v>
      </c>
      <c r="H75" s="29">
        <v>44341</v>
      </c>
      <c r="I75" s="33">
        <v>5</v>
      </c>
      <c r="J75" s="33">
        <v>140</v>
      </c>
      <c r="K75" s="33">
        <v>700</v>
      </c>
      <c r="L75" s="34" t="s">
        <v>86</v>
      </c>
    </row>
    <row r="76" ht="42" customHeight="1" spans="1:12">
      <c r="A76" s="7">
        <v>73</v>
      </c>
      <c r="B76" s="27" t="s">
        <v>231</v>
      </c>
      <c r="C76" s="28" t="s">
        <v>84</v>
      </c>
      <c r="D76" s="28" t="s">
        <v>232</v>
      </c>
      <c r="E76" s="27">
        <v>13976329183</v>
      </c>
      <c r="F76" s="32">
        <v>410</v>
      </c>
      <c r="G76" s="29">
        <v>44336</v>
      </c>
      <c r="H76" s="29">
        <v>44341</v>
      </c>
      <c r="I76" s="33">
        <v>5</v>
      </c>
      <c r="J76" s="33">
        <v>140</v>
      </c>
      <c r="K76" s="33">
        <v>700</v>
      </c>
      <c r="L76" s="34" t="s">
        <v>86</v>
      </c>
    </row>
    <row r="77" ht="42" customHeight="1" spans="1:12">
      <c r="A77" s="7">
        <v>74</v>
      </c>
      <c r="B77" s="27" t="s">
        <v>233</v>
      </c>
      <c r="C77" s="28" t="s">
        <v>84</v>
      </c>
      <c r="D77" s="28" t="s">
        <v>234</v>
      </c>
      <c r="E77" s="27">
        <v>13034939303</v>
      </c>
      <c r="F77" s="32">
        <v>2619</v>
      </c>
      <c r="G77" s="29">
        <v>44336</v>
      </c>
      <c r="H77" s="29">
        <v>44341</v>
      </c>
      <c r="I77" s="33">
        <v>5</v>
      </c>
      <c r="J77" s="33">
        <v>140</v>
      </c>
      <c r="K77" s="33">
        <v>700</v>
      </c>
      <c r="L77" s="34" t="s">
        <v>89</v>
      </c>
    </row>
    <row r="78" ht="42" customHeight="1" spans="1:12">
      <c r="A78" s="7">
        <v>75</v>
      </c>
      <c r="B78" s="27" t="s">
        <v>235</v>
      </c>
      <c r="C78" s="28" t="s">
        <v>84</v>
      </c>
      <c r="D78" s="28" t="s">
        <v>236</v>
      </c>
      <c r="E78" s="27">
        <v>13876811116</v>
      </c>
      <c r="F78" s="32">
        <v>2626</v>
      </c>
      <c r="G78" s="29">
        <v>44336</v>
      </c>
      <c r="H78" s="29">
        <v>44341</v>
      </c>
      <c r="I78" s="33">
        <v>5</v>
      </c>
      <c r="J78" s="33">
        <v>140</v>
      </c>
      <c r="K78" s="33">
        <v>700</v>
      </c>
      <c r="L78" s="34" t="s">
        <v>89</v>
      </c>
    </row>
    <row r="79" ht="42" customHeight="1" spans="1:12">
      <c r="A79" s="7">
        <v>76</v>
      </c>
      <c r="B79" s="27" t="s">
        <v>237</v>
      </c>
      <c r="C79" s="28" t="s">
        <v>84</v>
      </c>
      <c r="D79" s="28" t="s">
        <v>238</v>
      </c>
      <c r="E79" s="27">
        <v>13036043831</v>
      </c>
      <c r="F79" s="32">
        <v>2528</v>
      </c>
      <c r="G79" s="29">
        <v>44336</v>
      </c>
      <c r="H79" s="29">
        <v>44341</v>
      </c>
      <c r="I79" s="33">
        <v>5</v>
      </c>
      <c r="J79" s="33">
        <v>140</v>
      </c>
      <c r="K79" s="33">
        <v>700</v>
      </c>
      <c r="L79" s="34" t="s">
        <v>89</v>
      </c>
    </row>
    <row r="80" ht="42" customHeight="1" spans="1:12">
      <c r="A80" s="7">
        <v>77</v>
      </c>
      <c r="B80" s="27" t="s">
        <v>239</v>
      </c>
      <c r="C80" s="28" t="s">
        <v>84</v>
      </c>
      <c r="D80" s="28" t="s">
        <v>240</v>
      </c>
      <c r="E80" s="27">
        <v>13687583866</v>
      </c>
      <c r="F80" s="32">
        <v>2514</v>
      </c>
      <c r="G80" s="29">
        <v>44336</v>
      </c>
      <c r="H80" s="29">
        <v>44341</v>
      </c>
      <c r="I80" s="33">
        <v>5</v>
      </c>
      <c r="J80" s="33">
        <v>140</v>
      </c>
      <c r="K80" s="33">
        <v>700</v>
      </c>
      <c r="L80" s="34" t="s">
        <v>89</v>
      </c>
    </row>
    <row r="81" ht="42" customHeight="1" spans="1:12">
      <c r="A81" s="7">
        <v>78</v>
      </c>
      <c r="B81" s="27" t="s">
        <v>241</v>
      </c>
      <c r="C81" s="28" t="s">
        <v>84</v>
      </c>
      <c r="D81" s="28" t="s">
        <v>242</v>
      </c>
      <c r="E81" s="27">
        <v>13976585998</v>
      </c>
      <c r="F81" s="32">
        <v>409</v>
      </c>
      <c r="G81" s="29">
        <v>44336</v>
      </c>
      <c r="H81" s="29">
        <v>44341</v>
      </c>
      <c r="I81" s="33">
        <v>5</v>
      </c>
      <c r="J81" s="33">
        <v>140</v>
      </c>
      <c r="K81" s="33">
        <v>700</v>
      </c>
      <c r="L81" s="34" t="s">
        <v>86</v>
      </c>
    </row>
    <row r="82" ht="42" customHeight="1" spans="1:12">
      <c r="A82" s="7">
        <v>79</v>
      </c>
      <c r="B82" s="27" t="s">
        <v>243</v>
      </c>
      <c r="C82" s="28" t="s">
        <v>84</v>
      </c>
      <c r="D82" s="28" t="s">
        <v>244</v>
      </c>
      <c r="E82" s="27">
        <v>13208987779</v>
      </c>
      <c r="F82" s="32">
        <v>2529</v>
      </c>
      <c r="G82" s="29">
        <v>44336</v>
      </c>
      <c r="H82" s="29">
        <v>44341</v>
      </c>
      <c r="I82" s="33">
        <v>5</v>
      </c>
      <c r="J82" s="33">
        <v>140</v>
      </c>
      <c r="K82" s="33">
        <v>700</v>
      </c>
      <c r="L82" s="34" t="s">
        <v>89</v>
      </c>
    </row>
    <row r="83" ht="42" customHeight="1" spans="1:12">
      <c r="A83" s="7">
        <v>80</v>
      </c>
      <c r="B83" s="27" t="s">
        <v>245</v>
      </c>
      <c r="C83" s="28" t="s">
        <v>84</v>
      </c>
      <c r="D83" s="28" t="s">
        <v>246</v>
      </c>
      <c r="E83" s="27">
        <v>13118989556</v>
      </c>
      <c r="F83" s="32">
        <v>403</v>
      </c>
      <c r="G83" s="29">
        <v>44336</v>
      </c>
      <c r="H83" s="29">
        <v>44341</v>
      </c>
      <c r="I83" s="33">
        <v>5</v>
      </c>
      <c r="J83" s="33">
        <v>140</v>
      </c>
      <c r="K83" s="33">
        <v>700</v>
      </c>
      <c r="L83" s="34" t="s">
        <v>86</v>
      </c>
    </row>
    <row r="84" ht="42" customHeight="1" spans="1:12">
      <c r="A84" s="7">
        <v>81</v>
      </c>
      <c r="B84" s="27" t="s">
        <v>247</v>
      </c>
      <c r="C84" s="28" t="s">
        <v>84</v>
      </c>
      <c r="D84" s="28" t="s">
        <v>248</v>
      </c>
      <c r="E84" s="27">
        <v>18889808709</v>
      </c>
      <c r="F84" s="32">
        <v>2621</v>
      </c>
      <c r="G84" s="29">
        <v>44336</v>
      </c>
      <c r="H84" s="29">
        <v>44341</v>
      </c>
      <c r="I84" s="33">
        <v>5</v>
      </c>
      <c r="J84" s="33">
        <v>140</v>
      </c>
      <c r="K84" s="33">
        <v>700</v>
      </c>
      <c r="L84" s="34" t="s">
        <v>89</v>
      </c>
    </row>
    <row r="85" ht="42" customHeight="1" spans="1:12">
      <c r="A85" s="7">
        <v>82</v>
      </c>
      <c r="B85" s="27" t="s">
        <v>249</v>
      </c>
      <c r="C85" s="28" t="s">
        <v>84</v>
      </c>
      <c r="D85" s="28" t="s">
        <v>250</v>
      </c>
      <c r="E85" s="27">
        <v>13907563999</v>
      </c>
      <c r="F85" s="32">
        <v>2537</v>
      </c>
      <c r="G85" s="29">
        <v>44336</v>
      </c>
      <c r="H85" s="29">
        <v>44341</v>
      </c>
      <c r="I85" s="33">
        <v>5</v>
      </c>
      <c r="J85" s="33">
        <v>140</v>
      </c>
      <c r="K85" s="33">
        <v>700</v>
      </c>
      <c r="L85" s="34" t="s">
        <v>89</v>
      </c>
    </row>
    <row r="86" ht="42" customHeight="1" spans="1:12">
      <c r="A86" s="7">
        <v>83</v>
      </c>
      <c r="B86" s="27" t="s">
        <v>251</v>
      </c>
      <c r="C86" s="28" t="s">
        <v>84</v>
      </c>
      <c r="D86" s="28" t="s">
        <v>252</v>
      </c>
      <c r="E86" s="27">
        <v>13648602989</v>
      </c>
      <c r="F86" s="32">
        <v>2535</v>
      </c>
      <c r="G86" s="29">
        <v>44336</v>
      </c>
      <c r="H86" s="29">
        <v>44341</v>
      </c>
      <c r="I86" s="33">
        <v>5</v>
      </c>
      <c r="J86" s="33">
        <v>140</v>
      </c>
      <c r="K86" s="33">
        <v>700</v>
      </c>
      <c r="L86" s="34" t="s">
        <v>89</v>
      </c>
    </row>
    <row r="87" ht="42" customHeight="1" spans="1:12">
      <c r="A87" s="7">
        <v>84</v>
      </c>
      <c r="B87" s="27" t="s">
        <v>253</v>
      </c>
      <c r="C87" s="28" t="s">
        <v>84</v>
      </c>
      <c r="D87" s="28" t="s">
        <v>254</v>
      </c>
      <c r="E87" s="27">
        <v>13876263773</v>
      </c>
      <c r="F87" s="32">
        <v>403</v>
      </c>
      <c r="G87" s="29">
        <v>44336</v>
      </c>
      <c r="H87" s="29">
        <v>44341</v>
      </c>
      <c r="I87" s="33">
        <v>5</v>
      </c>
      <c r="J87" s="33">
        <v>140</v>
      </c>
      <c r="K87" s="33">
        <v>700</v>
      </c>
      <c r="L87" s="34" t="s">
        <v>86</v>
      </c>
    </row>
    <row r="88" ht="42" customHeight="1" spans="1:12">
      <c r="A88" s="7">
        <v>85</v>
      </c>
      <c r="B88" s="27" t="s">
        <v>255</v>
      </c>
      <c r="C88" s="28" t="s">
        <v>84</v>
      </c>
      <c r="D88" s="28" t="s">
        <v>256</v>
      </c>
      <c r="E88" s="27">
        <v>18789193008</v>
      </c>
      <c r="F88" s="32">
        <v>2536</v>
      </c>
      <c r="G88" s="29">
        <v>44336</v>
      </c>
      <c r="H88" s="29">
        <v>44341</v>
      </c>
      <c r="I88" s="33">
        <v>5</v>
      </c>
      <c r="J88" s="33">
        <v>140</v>
      </c>
      <c r="K88" s="33">
        <v>700</v>
      </c>
      <c r="L88" s="34" t="s">
        <v>89</v>
      </c>
    </row>
    <row r="89" ht="42" customHeight="1" spans="1:12">
      <c r="A89" s="7">
        <v>86</v>
      </c>
      <c r="B89" s="27" t="s">
        <v>257</v>
      </c>
      <c r="C89" s="28" t="s">
        <v>84</v>
      </c>
      <c r="D89" s="28" t="s">
        <v>258</v>
      </c>
      <c r="E89" s="27">
        <v>18876675920</v>
      </c>
      <c r="F89" s="32">
        <v>2530</v>
      </c>
      <c r="G89" s="29">
        <v>44336</v>
      </c>
      <c r="H89" s="29">
        <v>44341</v>
      </c>
      <c r="I89" s="33">
        <v>5</v>
      </c>
      <c r="J89" s="33">
        <v>140</v>
      </c>
      <c r="K89" s="33">
        <v>700</v>
      </c>
      <c r="L89" s="34" t="s">
        <v>89</v>
      </c>
    </row>
    <row r="90" ht="42" customHeight="1" spans="1:12">
      <c r="A90" s="7">
        <v>87</v>
      </c>
      <c r="B90" s="27" t="s">
        <v>259</v>
      </c>
      <c r="C90" s="28" t="s">
        <v>84</v>
      </c>
      <c r="D90" s="28" t="s">
        <v>260</v>
      </c>
      <c r="E90" s="27">
        <v>13807599748</v>
      </c>
      <c r="F90" s="32">
        <v>409</v>
      </c>
      <c r="G90" s="29">
        <v>44336</v>
      </c>
      <c r="H90" s="29">
        <v>44341</v>
      </c>
      <c r="I90" s="33">
        <v>5</v>
      </c>
      <c r="J90" s="33">
        <v>140</v>
      </c>
      <c r="K90" s="33">
        <v>700</v>
      </c>
      <c r="L90" s="34" t="s">
        <v>86</v>
      </c>
    </row>
    <row r="91" ht="42" customHeight="1" spans="1:12">
      <c r="A91" s="7">
        <v>88</v>
      </c>
      <c r="B91" s="27" t="s">
        <v>261</v>
      </c>
      <c r="C91" s="28" t="s">
        <v>84</v>
      </c>
      <c r="D91" s="28" t="s">
        <v>262</v>
      </c>
      <c r="E91" s="27">
        <v>13518833292</v>
      </c>
      <c r="F91" s="32">
        <v>411</v>
      </c>
      <c r="G91" s="29">
        <v>44336</v>
      </c>
      <c r="H91" s="29">
        <v>44341</v>
      </c>
      <c r="I91" s="33">
        <v>5</v>
      </c>
      <c r="J91" s="33">
        <v>140</v>
      </c>
      <c r="K91" s="33">
        <v>700</v>
      </c>
      <c r="L91" s="34" t="s">
        <v>86</v>
      </c>
    </row>
    <row r="92" ht="42" customHeight="1" spans="1:12">
      <c r="A92" s="7">
        <v>89</v>
      </c>
      <c r="B92" s="27" t="s">
        <v>263</v>
      </c>
      <c r="C92" s="28" t="s">
        <v>84</v>
      </c>
      <c r="D92" s="28" t="s">
        <v>264</v>
      </c>
      <c r="E92" s="27">
        <v>13807684378</v>
      </c>
      <c r="F92" s="32">
        <v>2629</v>
      </c>
      <c r="G92" s="29">
        <v>44336</v>
      </c>
      <c r="H92" s="29">
        <v>44341</v>
      </c>
      <c r="I92" s="33">
        <v>5</v>
      </c>
      <c r="J92" s="33">
        <v>140</v>
      </c>
      <c r="K92" s="33">
        <v>700</v>
      </c>
      <c r="L92" s="34" t="s">
        <v>89</v>
      </c>
    </row>
    <row r="93" ht="42" customHeight="1" spans="1:12">
      <c r="A93" s="7">
        <v>90</v>
      </c>
      <c r="B93" s="27" t="s">
        <v>265</v>
      </c>
      <c r="C93" s="28" t="s">
        <v>84</v>
      </c>
      <c r="D93" s="28" t="s">
        <v>266</v>
      </c>
      <c r="E93" s="27">
        <v>18976731550</v>
      </c>
      <c r="F93" s="32">
        <v>2612</v>
      </c>
      <c r="G93" s="29">
        <v>44336</v>
      </c>
      <c r="H93" s="29">
        <v>44341</v>
      </c>
      <c r="I93" s="33">
        <v>5</v>
      </c>
      <c r="J93" s="33">
        <v>140</v>
      </c>
      <c r="K93" s="33">
        <v>700</v>
      </c>
      <c r="L93" s="34" t="s">
        <v>89</v>
      </c>
    </row>
    <row r="94" ht="42" customHeight="1" spans="1:12">
      <c r="A94" s="7">
        <v>91</v>
      </c>
      <c r="B94" s="27" t="s">
        <v>267</v>
      </c>
      <c r="C94" s="28" t="s">
        <v>84</v>
      </c>
      <c r="D94" s="28" t="s">
        <v>268</v>
      </c>
      <c r="E94" s="27">
        <v>15607557770</v>
      </c>
      <c r="F94" s="32">
        <v>2522</v>
      </c>
      <c r="G94" s="29">
        <v>44336</v>
      </c>
      <c r="H94" s="29">
        <v>44341</v>
      </c>
      <c r="I94" s="33">
        <v>5</v>
      </c>
      <c r="J94" s="33">
        <v>140</v>
      </c>
      <c r="K94" s="33">
        <v>700</v>
      </c>
      <c r="L94" s="34" t="s">
        <v>89</v>
      </c>
    </row>
    <row r="95" ht="42" customHeight="1" spans="1:12">
      <c r="A95" s="7">
        <v>92</v>
      </c>
      <c r="B95" s="27" t="s">
        <v>269</v>
      </c>
      <c r="C95" s="28" t="s">
        <v>84</v>
      </c>
      <c r="D95" s="28" t="s">
        <v>270</v>
      </c>
      <c r="E95" s="27">
        <v>13976089756</v>
      </c>
      <c r="F95" s="32">
        <v>2625</v>
      </c>
      <c r="G95" s="29">
        <v>44336</v>
      </c>
      <c r="H95" s="29">
        <v>44341</v>
      </c>
      <c r="I95" s="33">
        <v>5</v>
      </c>
      <c r="J95" s="33">
        <v>140</v>
      </c>
      <c r="K95" s="33">
        <v>700</v>
      </c>
      <c r="L95" s="34" t="s">
        <v>89</v>
      </c>
    </row>
    <row r="96" ht="42" customHeight="1" spans="1:12">
      <c r="A96" s="7">
        <v>93</v>
      </c>
      <c r="B96" s="27" t="s">
        <v>271</v>
      </c>
      <c r="C96" s="28" t="s">
        <v>84</v>
      </c>
      <c r="D96" s="28" t="s">
        <v>272</v>
      </c>
      <c r="E96" s="27">
        <v>15308995335</v>
      </c>
      <c r="F96" s="32">
        <v>2508</v>
      </c>
      <c r="G96" s="29">
        <v>44336</v>
      </c>
      <c r="H96" s="29">
        <v>44341</v>
      </c>
      <c r="I96" s="33">
        <v>5</v>
      </c>
      <c r="J96" s="33">
        <v>140</v>
      </c>
      <c r="K96" s="33">
        <v>700</v>
      </c>
      <c r="L96" s="34" t="s">
        <v>89</v>
      </c>
    </row>
    <row r="97" ht="42" customHeight="1" spans="1:12">
      <c r="A97" s="7">
        <v>94</v>
      </c>
      <c r="B97" s="27" t="s">
        <v>273</v>
      </c>
      <c r="C97" s="28" t="s">
        <v>84</v>
      </c>
      <c r="D97" s="28" t="s">
        <v>274</v>
      </c>
      <c r="E97" s="27">
        <v>13111911180</v>
      </c>
      <c r="F97" s="32">
        <v>2523</v>
      </c>
      <c r="G97" s="29">
        <v>44336</v>
      </c>
      <c r="H97" s="29">
        <v>44341</v>
      </c>
      <c r="I97" s="33">
        <v>5</v>
      </c>
      <c r="J97" s="33">
        <v>140</v>
      </c>
      <c r="K97" s="33">
        <v>700</v>
      </c>
      <c r="L97" s="34" t="s">
        <v>89</v>
      </c>
    </row>
    <row r="98" ht="42" customHeight="1" spans="1:12">
      <c r="A98" s="7">
        <v>95</v>
      </c>
      <c r="B98" s="27" t="s">
        <v>275</v>
      </c>
      <c r="C98" s="28" t="s">
        <v>84</v>
      </c>
      <c r="D98" s="28" t="s">
        <v>276</v>
      </c>
      <c r="E98" s="27">
        <v>13876306900</v>
      </c>
      <c r="F98" s="32">
        <v>2519</v>
      </c>
      <c r="G98" s="29">
        <v>44336</v>
      </c>
      <c r="H98" s="29">
        <v>44341</v>
      </c>
      <c r="I98" s="33">
        <v>5</v>
      </c>
      <c r="J98" s="33">
        <v>140</v>
      </c>
      <c r="K98" s="33">
        <v>700</v>
      </c>
      <c r="L98" s="34" t="s">
        <v>89</v>
      </c>
    </row>
    <row r="99" ht="42" customHeight="1" spans="1:12">
      <c r="A99" s="7">
        <v>96</v>
      </c>
      <c r="B99" s="27" t="s">
        <v>277</v>
      </c>
      <c r="C99" s="28" t="s">
        <v>84</v>
      </c>
      <c r="D99" s="28" t="s">
        <v>278</v>
      </c>
      <c r="E99" s="27">
        <v>13086005998</v>
      </c>
      <c r="F99" s="32">
        <v>501</v>
      </c>
      <c r="G99" s="29">
        <v>44336</v>
      </c>
      <c r="H99" s="29">
        <v>44341</v>
      </c>
      <c r="I99" s="33">
        <v>5</v>
      </c>
      <c r="J99" s="33">
        <v>140</v>
      </c>
      <c r="K99" s="33">
        <v>700</v>
      </c>
      <c r="L99" s="34" t="s">
        <v>86</v>
      </c>
    </row>
    <row r="100" ht="42" customHeight="1" spans="1:12">
      <c r="A100" s="7">
        <v>97</v>
      </c>
      <c r="B100" s="27" t="s">
        <v>279</v>
      </c>
      <c r="C100" s="28" t="s">
        <v>84</v>
      </c>
      <c r="D100" s="28" t="s">
        <v>280</v>
      </c>
      <c r="E100" s="27">
        <v>13976599980</v>
      </c>
      <c r="F100" s="32">
        <v>2605</v>
      </c>
      <c r="G100" s="29">
        <v>44336</v>
      </c>
      <c r="H100" s="29">
        <v>44341</v>
      </c>
      <c r="I100" s="33">
        <v>5</v>
      </c>
      <c r="J100" s="33">
        <v>140</v>
      </c>
      <c r="K100" s="33">
        <v>700</v>
      </c>
      <c r="L100" s="34" t="s">
        <v>89</v>
      </c>
    </row>
    <row r="101" ht="42" customHeight="1" spans="1:12">
      <c r="A101" s="7">
        <v>98</v>
      </c>
      <c r="B101" s="27" t="s">
        <v>281</v>
      </c>
      <c r="C101" s="28" t="s">
        <v>84</v>
      </c>
      <c r="D101" s="28" t="s">
        <v>282</v>
      </c>
      <c r="E101" s="27">
        <v>18689809688</v>
      </c>
      <c r="F101" s="32">
        <v>310</v>
      </c>
      <c r="G101" s="29">
        <v>44336</v>
      </c>
      <c r="H101" s="29">
        <v>44341</v>
      </c>
      <c r="I101" s="33">
        <v>5</v>
      </c>
      <c r="J101" s="33">
        <v>140</v>
      </c>
      <c r="K101" s="33">
        <v>700</v>
      </c>
      <c r="L101" s="34" t="s">
        <v>86</v>
      </c>
    </row>
    <row r="102" ht="42" customHeight="1" spans="1:12">
      <c r="A102" s="7">
        <v>99</v>
      </c>
      <c r="B102" s="27" t="s">
        <v>283</v>
      </c>
      <c r="C102" s="28" t="s">
        <v>84</v>
      </c>
      <c r="D102" s="28" t="s">
        <v>284</v>
      </c>
      <c r="E102" s="27">
        <v>13707565156</v>
      </c>
      <c r="F102" s="32">
        <v>310</v>
      </c>
      <c r="G102" s="29">
        <v>44336</v>
      </c>
      <c r="H102" s="29">
        <v>44341</v>
      </c>
      <c r="I102" s="33">
        <v>5</v>
      </c>
      <c r="J102" s="33">
        <v>140</v>
      </c>
      <c r="K102" s="33">
        <v>700</v>
      </c>
      <c r="L102" s="34" t="s">
        <v>86</v>
      </c>
    </row>
    <row r="103" ht="42" customHeight="1" spans="1:12">
      <c r="A103" s="7">
        <v>100</v>
      </c>
      <c r="B103" s="27" t="s">
        <v>285</v>
      </c>
      <c r="C103" s="28" t="s">
        <v>84</v>
      </c>
      <c r="D103" s="28" t="s">
        <v>286</v>
      </c>
      <c r="E103" s="27">
        <v>13807585766</v>
      </c>
      <c r="F103" s="32">
        <v>2510</v>
      </c>
      <c r="G103" s="29">
        <v>44336</v>
      </c>
      <c r="H103" s="29">
        <v>44341</v>
      </c>
      <c r="I103" s="33">
        <v>5</v>
      </c>
      <c r="J103" s="33">
        <v>140</v>
      </c>
      <c r="K103" s="33">
        <v>700</v>
      </c>
      <c r="L103" s="34" t="s">
        <v>89</v>
      </c>
    </row>
    <row r="104" ht="42" customHeight="1" spans="1:12">
      <c r="A104" s="7">
        <v>101</v>
      </c>
      <c r="B104" s="27" t="s">
        <v>287</v>
      </c>
      <c r="C104" s="28" t="s">
        <v>93</v>
      </c>
      <c r="D104" s="28" t="s">
        <v>288</v>
      </c>
      <c r="E104" s="27">
        <v>13700440087</v>
      </c>
      <c r="F104" s="32">
        <v>402</v>
      </c>
      <c r="G104" s="29">
        <v>44336</v>
      </c>
      <c r="H104" s="29">
        <v>44341</v>
      </c>
      <c r="I104" s="33">
        <v>5</v>
      </c>
      <c r="J104" s="33">
        <v>140</v>
      </c>
      <c r="K104" s="33">
        <v>700</v>
      </c>
      <c r="L104" s="34" t="s">
        <v>86</v>
      </c>
    </row>
    <row r="105" ht="42" customHeight="1" spans="1:12">
      <c r="A105" s="7">
        <v>102</v>
      </c>
      <c r="B105" s="27" t="s">
        <v>289</v>
      </c>
      <c r="C105" s="28" t="s">
        <v>84</v>
      </c>
      <c r="D105" s="28" t="s">
        <v>290</v>
      </c>
      <c r="E105" s="27">
        <v>13976086215</v>
      </c>
      <c r="F105" s="32">
        <v>401</v>
      </c>
      <c r="G105" s="29">
        <v>44336</v>
      </c>
      <c r="H105" s="29">
        <v>44341</v>
      </c>
      <c r="I105" s="33">
        <v>5</v>
      </c>
      <c r="J105" s="33">
        <v>140</v>
      </c>
      <c r="K105" s="33">
        <v>700</v>
      </c>
      <c r="L105" s="34" t="s">
        <v>86</v>
      </c>
    </row>
    <row r="106" ht="42" customHeight="1" spans="1:12">
      <c r="A106" s="7">
        <v>103</v>
      </c>
      <c r="B106" s="27" t="s">
        <v>291</v>
      </c>
      <c r="C106" s="28" t="s">
        <v>84</v>
      </c>
      <c r="D106" s="28" t="s">
        <v>292</v>
      </c>
      <c r="E106" s="27">
        <v>13322011316</v>
      </c>
      <c r="F106" s="32">
        <v>2511</v>
      </c>
      <c r="G106" s="29">
        <v>44336</v>
      </c>
      <c r="H106" s="29">
        <v>44341</v>
      </c>
      <c r="I106" s="33">
        <v>5</v>
      </c>
      <c r="J106" s="33">
        <v>140</v>
      </c>
      <c r="K106" s="33">
        <v>700</v>
      </c>
      <c r="L106" s="34" t="s">
        <v>89</v>
      </c>
    </row>
    <row r="107" ht="42" customHeight="1" spans="1:12">
      <c r="A107" s="7">
        <v>104</v>
      </c>
      <c r="B107" s="27" t="s">
        <v>293</v>
      </c>
      <c r="C107" s="28" t="s">
        <v>84</v>
      </c>
      <c r="D107" s="28" t="s">
        <v>294</v>
      </c>
      <c r="E107" s="27">
        <v>13307506226</v>
      </c>
      <c r="F107" s="32">
        <v>2518</v>
      </c>
      <c r="G107" s="29">
        <v>44336</v>
      </c>
      <c r="H107" s="29">
        <v>44341</v>
      </c>
      <c r="I107" s="33">
        <v>5</v>
      </c>
      <c r="J107" s="33">
        <v>140</v>
      </c>
      <c r="K107" s="33">
        <v>700</v>
      </c>
      <c r="L107" s="34" t="s">
        <v>89</v>
      </c>
    </row>
    <row r="108" ht="42" customHeight="1" spans="1:12">
      <c r="A108" s="7">
        <v>105</v>
      </c>
      <c r="B108" s="27" t="s">
        <v>295</v>
      </c>
      <c r="C108" s="28" t="s">
        <v>84</v>
      </c>
      <c r="D108" s="28" t="s">
        <v>296</v>
      </c>
      <c r="E108" s="27">
        <v>13976099999</v>
      </c>
      <c r="F108" s="32">
        <v>410</v>
      </c>
      <c r="G108" s="29">
        <v>44336</v>
      </c>
      <c r="H108" s="29">
        <v>44341</v>
      </c>
      <c r="I108" s="33">
        <v>5</v>
      </c>
      <c r="J108" s="33">
        <v>140</v>
      </c>
      <c r="K108" s="33">
        <v>700</v>
      </c>
      <c r="L108" s="34" t="s">
        <v>86</v>
      </c>
    </row>
    <row r="109" ht="42" customHeight="1" spans="1:12">
      <c r="A109" s="7">
        <v>106</v>
      </c>
      <c r="B109" s="27" t="s">
        <v>297</v>
      </c>
      <c r="C109" s="28" t="s">
        <v>84</v>
      </c>
      <c r="D109" s="28" t="s">
        <v>298</v>
      </c>
      <c r="E109" s="27">
        <v>13976018846</v>
      </c>
      <c r="F109" s="32">
        <v>2509</v>
      </c>
      <c r="G109" s="29">
        <v>44336</v>
      </c>
      <c r="H109" s="29">
        <v>44341</v>
      </c>
      <c r="I109" s="33">
        <v>5</v>
      </c>
      <c r="J109" s="33">
        <v>140</v>
      </c>
      <c r="K109" s="33">
        <v>700</v>
      </c>
      <c r="L109" s="34" t="s">
        <v>89</v>
      </c>
    </row>
    <row r="110" ht="42" customHeight="1" spans="1:12">
      <c r="A110" s="7">
        <v>107</v>
      </c>
      <c r="B110" s="27" t="s">
        <v>299</v>
      </c>
      <c r="C110" s="28" t="s">
        <v>84</v>
      </c>
      <c r="D110" s="28" t="s">
        <v>300</v>
      </c>
      <c r="E110" s="27">
        <v>18907567898</v>
      </c>
      <c r="F110" s="32">
        <v>2512</v>
      </c>
      <c r="G110" s="29">
        <v>44336</v>
      </c>
      <c r="H110" s="29">
        <v>44341</v>
      </c>
      <c r="I110" s="33">
        <v>5</v>
      </c>
      <c r="J110" s="33">
        <v>140</v>
      </c>
      <c r="K110" s="33">
        <v>700</v>
      </c>
      <c r="L110" s="34" t="s">
        <v>89</v>
      </c>
    </row>
    <row r="111" ht="42" customHeight="1" spans="1:12">
      <c r="A111" s="7">
        <v>108</v>
      </c>
      <c r="B111" s="27" t="s">
        <v>301</v>
      </c>
      <c r="C111" s="28" t="s">
        <v>84</v>
      </c>
      <c r="D111" s="28" t="s">
        <v>302</v>
      </c>
      <c r="E111" s="27">
        <v>13322018760</v>
      </c>
      <c r="F111" s="32">
        <v>2513</v>
      </c>
      <c r="G111" s="29">
        <v>44336</v>
      </c>
      <c r="H111" s="29">
        <v>44341</v>
      </c>
      <c r="I111" s="33">
        <v>5</v>
      </c>
      <c r="J111" s="33">
        <v>140</v>
      </c>
      <c r="K111" s="33">
        <v>700</v>
      </c>
      <c r="L111" s="34" t="s">
        <v>89</v>
      </c>
    </row>
    <row r="112" ht="42" customHeight="1" spans="1:12">
      <c r="A112" s="7">
        <v>109</v>
      </c>
      <c r="B112" s="27" t="s">
        <v>303</v>
      </c>
      <c r="C112" s="28" t="s">
        <v>84</v>
      </c>
      <c r="D112" s="28" t="s">
        <v>304</v>
      </c>
      <c r="E112" s="27">
        <v>13976895003</v>
      </c>
      <c r="F112" s="32">
        <v>2636</v>
      </c>
      <c r="G112" s="35">
        <v>44338</v>
      </c>
      <c r="H112" s="35">
        <v>44341</v>
      </c>
      <c r="I112" s="33">
        <v>3</v>
      </c>
      <c r="J112" s="33">
        <v>140</v>
      </c>
      <c r="K112" s="33">
        <v>420</v>
      </c>
      <c r="L112" s="34" t="s">
        <v>89</v>
      </c>
    </row>
    <row r="113" ht="42" customHeight="1" spans="1:12">
      <c r="A113" s="7">
        <v>110</v>
      </c>
      <c r="B113" s="27" t="s">
        <v>305</v>
      </c>
      <c r="C113" s="28" t="s">
        <v>84</v>
      </c>
      <c r="D113" s="28" t="s">
        <v>306</v>
      </c>
      <c r="E113" s="27">
        <v>13707566909</v>
      </c>
      <c r="F113" s="32">
        <v>2606</v>
      </c>
      <c r="G113" s="29">
        <v>44336</v>
      </c>
      <c r="H113" s="29">
        <v>44341</v>
      </c>
      <c r="I113" s="33">
        <v>5</v>
      </c>
      <c r="J113" s="33">
        <v>140</v>
      </c>
      <c r="K113" s="33">
        <v>700</v>
      </c>
      <c r="L113" s="34" t="s">
        <v>89</v>
      </c>
    </row>
    <row r="114" ht="42" customHeight="1" spans="1:12">
      <c r="A114" s="7">
        <v>111</v>
      </c>
      <c r="B114" s="27" t="s">
        <v>307</v>
      </c>
      <c r="C114" s="28" t="s">
        <v>84</v>
      </c>
      <c r="D114" s="28" t="s">
        <v>308</v>
      </c>
      <c r="E114" s="27">
        <v>13876185258</v>
      </c>
      <c r="F114" s="32">
        <v>2623</v>
      </c>
      <c r="G114" s="29">
        <v>44336</v>
      </c>
      <c r="H114" s="29">
        <v>44341</v>
      </c>
      <c r="I114" s="33">
        <v>5</v>
      </c>
      <c r="J114" s="33">
        <v>140</v>
      </c>
      <c r="K114" s="33">
        <v>700</v>
      </c>
      <c r="L114" s="34" t="s">
        <v>89</v>
      </c>
    </row>
    <row r="115" ht="42" customHeight="1" spans="1:12">
      <c r="A115" s="7">
        <v>112</v>
      </c>
      <c r="B115" s="27" t="s">
        <v>309</v>
      </c>
      <c r="C115" s="28" t="s">
        <v>84</v>
      </c>
      <c r="D115" s="28" t="s">
        <v>310</v>
      </c>
      <c r="E115" s="27">
        <v>13976636169</v>
      </c>
      <c r="F115" s="32">
        <v>505</v>
      </c>
      <c r="G115" s="29">
        <v>44336</v>
      </c>
      <c r="H115" s="29">
        <v>44341</v>
      </c>
      <c r="I115" s="33">
        <v>5</v>
      </c>
      <c r="J115" s="33">
        <v>140</v>
      </c>
      <c r="K115" s="33">
        <v>700</v>
      </c>
      <c r="L115" s="34" t="s">
        <v>86</v>
      </c>
    </row>
    <row r="116" ht="42" customHeight="1" spans="1:12">
      <c r="A116" s="7">
        <v>113</v>
      </c>
      <c r="B116" s="27" t="s">
        <v>311</v>
      </c>
      <c r="C116" s="28" t="s">
        <v>84</v>
      </c>
      <c r="D116" s="28" t="s">
        <v>312</v>
      </c>
      <c r="E116" s="27">
        <v>18889995693</v>
      </c>
      <c r="F116" s="32">
        <v>505</v>
      </c>
      <c r="G116" s="29">
        <v>44336</v>
      </c>
      <c r="H116" s="29">
        <v>44341</v>
      </c>
      <c r="I116" s="33">
        <v>5</v>
      </c>
      <c r="J116" s="33">
        <v>140</v>
      </c>
      <c r="K116" s="33">
        <v>700</v>
      </c>
      <c r="L116" s="34" t="s">
        <v>86</v>
      </c>
    </row>
    <row r="117" ht="42" customHeight="1" spans="1:12">
      <c r="A117" s="7">
        <v>114</v>
      </c>
      <c r="B117" s="27" t="s">
        <v>313</v>
      </c>
      <c r="C117" s="28" t="s">
        <v>93</v>
      </c>
      <c r="D117" s="28" t="s">
        <v>314</v>
      </c>
      <c r="E117" s="27">
        <v>13518810658</v>
      </c>
      <c r="F117" s="32">
        <v>404</v>
      </c>
      <c r="G117" s="29">
        <v>44336</v>
      </c>
      <c r="H117" s="29">
        <v>44341</v>
      </c>
      <c r="I117" s="33">
        <v>5</v>
      </c>
      <c r="J117" s="33">
        <v>140</v>
      </c>
      <c r="K117" s="33">
        <v>700</v>
      </c>
      <c r="L117" s="34" t="s">
        <v>86</v>
      </c>
    </row>
    <row r="118" ht="42" customHeight="1" spans="1:12">
      <c r="A118" s="7">
        <v>115</v>
      </c>
      <c r="B118" s="27" t="s">
        <v>315</v>
      </c>
      <c r="C118" s="28" t="s">
        <v>84</v>
      </c>
      <c r="D118" s="28" t="s">
        <v>316</v>
      </c>
      <c r="E118" s="27">
        <v>13876834225</v>
      </c>
      <c r="F118" s="32">
        <v>504</v>
      </c>
      <c r="G118" s="29">
        <v>44336</v>
      </c>
      <c r="H118" s="29">
        <v>44341</v>
      </c>
      <c r="I118" s="33">
        <v>5</v>
      </c>
      <c r="J118" s="33">
        <v>140</v>
      </c>
      <c r="K118" s="33">
        <v>700</v>
      </c>
      <c r="L118" s="34" t="s">
        <v>86</v>
      </c>
    </row>
    <row r="119" ht="42" customHeight="1" spans="1:12">
      <c r="A119" s="7">
        <v>116</v>
      </c>
      <c r="B119" s="27" t="s">
        <v>317</v>
      </c>
      <c r="C119" s="28" t="s">
        <v>84</v>
      </c>
      <c r="D119" s="28" t="s">
        <v>318</v>
      </c>
      <c r="E119" s="27">
        <v>13876040523</v>
      </c>
      <c r="F119" s="32">
        <v>504</v>
      </c>
      <c r="G119" s="29">
        <v>44336</v>
      </c>
      <c r="H119" s="29">
        <v>44341</v>
      </c>
      <c r="I119" s="33">
        <v>5</v>
      </c>
      <c r="J119" s="33">
        <v>140</v>
      </c>
      <c r="K119" s="33">
        <v>700</v>
      </c>
      <c r="L119" s="34" t="s">
        <v>86</v>
      </c>
    </row>
    <row r="120" ht="42" customHeight="1" spans="1:12">
      <c r="A120" s="7">
        <v>117</v>
      </c>
      <c r="B120" s="27" t="s">
        <v>319</v>
      </c>
      <c r="C120" s="28" t="s">
        <v>84</v>
      </c>
      <c r="D120" s="28" t="s">
        <v>320</v>
      </c>
      <c r="E120" s="27">
        <v>13976082118</v>
      </c>
      <c r="F120" s="32">
        <v>503</v>
      </c>
      <c r="G120" s="29">
        <v>44336</v>
      </c>
      <c r="H120" s="29">
        <v>44341</v>
      </c>
      <c r="I120" s="33">
        <v>5</v>
      </c>
      <c r="J120" s="33">
        <v>140</v>
      </c>
      <c r="K120" s="33">
        <v>700</v>
      </c>
      <c r="L120" s="34" t="s">
        <v>86</v>
      </c>
    </row>
    <row r="121" ht="42" customHeight="1" spans="1:12">
      <c r="A121" s="7">
        <v>118</v>
      </c>
      <c r="B121" s="27" t="s">
        <v>321</v>
      </c>
      <c r="C121" s="28" t="s">
        <v>84</v>
      </c>
      <c r="D121" s="28" t="s">
        <v>322</v>
      </c>
      <c r="E121" s="27">
        <v>13005092190</v>
      </c>
      <c r="F121" s="32">
        <v>503</v>
      </c>
      <c r="G121" s="29">
        <v>44336</v>
      </c>
      <c r="H121" s="29">
        <v>44341</v>
      </c>
      <c r="I121" s="33">
        <v>5</v>
      </c>
      <c r="J121" s="33">
        <v>140</v>
      </c>
      <c r="K121" s="33">
        <v>700</v>
      </c>
      <c r="L121" s="34" t="s">
        <v>86</v>
      </c>
    </row>
    <row r="122" ht="42" customHeight="1" spans="1:12">
      <c r="A122" s="7">
        <v>119</v>
      </c>
      <c r="B122" s="27" t="s">
        <v>323</v>
      </c>
      <c r="C122" s="28" t="s">
        <v>84</v>
      </c>
      <c r="D122" s="28" t="s">
        <v>324</v>
      </c>
      <c r="E122" s="27">
        <v>13034939793</v>
      </c>
      <c r="F122" s="32">
        <v>2516</v>
      </c>
      <c r="G122" s="29">
        <v>44336</v>
      </c>
      <c r="H122" s="29">
        <v>44341</v>
      </c>
      <c r="I122" s="33">
        <v>5</v>
      </c>
      <c r="J122" s="33">
        <v>140</v>
      </c>
      <c r="K122" s="33">
        <v>700</v>
      </c>
      <c r="L122" s="34" t="s">
        <v>89</v>
      </c>
    </row>
    <row r="123" ht="42" customHeight="1" spans="1:12">
      <c r="A123" s="7">
        <v>120</v>
      </c>
      <c r="B123" s="27" t="s">
        <v>325</v>
      </c>
      <c r="C123" s="28" t="s">
        <v>93</v>
      </c>
      <c r="D123" s="28" t="s">
        <v>326</v>
      </c>
      <c r="E123" s="27">
        <v>13627530206</v>
      </c>
      <c r="F123" s="32">
        <v>510</v>
      </c>
      <c r="G123" s="29">
        <v>44336</v>
      </c>
      <c r="H123" s="29">
        <v>44341</v>
      </c>
      <c r="I123" s="33">
        <v>5</v>
      </c>
      <c r="J123" s="33">
        <v>140</v>
      </c>
      <c r="K123" s="33">
        <v>700</v>
      </c>
      <c r="L123" s="34" t="s">
        <v>86</v>
      </c>
    </row>
    <row r="124" ht="42" customHeight="1" spans="1:12">
      <c r="A124" s="7">
        <v>121</v>
      </c>
      <c r="B124" s="27" t="s">
        <v>327</v>
      </c>
      <c r="C124" s="28" t="s">
        <v>84</v>
      </c>
      <c r="D124" s="28" t="s">
        <v>328</v>
      </c>
      <c r="E124" s="27">
        <v>13976599568</v>
      </c>
      <c r="F124" s="32">
        <v>2604</v>
      </c>
      <c r="G124" s="29">
        <v>44336</v>
      </c>
      <c r="H124" s="29">
        <v>44341</v>
      </c>
      <c r="I124" s="33">
        <v>5</v>
      </c>
      <c r="J124" s="33">
        <v>140</v>
      </c>
      <c r="K124" s="33">
        <v>700</v>
      </c>
      <c r="L124" s="34" t="s">
        <v>89</v>
      </c>
    </row>
    <row r="125" ht="42" customHeight="1" spans="1:12">
      <c r="A125" s="7">
        <v>122</v>
      </c>
      <c r="B125" s="27" t="s">
        <v>329</v>
      </c>
      <c r="C125" s="28" t="s">
        <v>84</v>
      </c>
      <c r="D125" s="28" t="s">
        <v>330</v>
      </c>
      <c r="E125" s="27">
        <v>13337570453</v>
      </c>
      <c r="F125" s="32">
        <v>2635</v>
      </c>
      <c r="G125" s="35">
        <v>44338</v>
      </c>
      <c r="H125" s="35">
        <v>44341</v>
      </c>
      <c r="I125" s="33">
        <v>3</v>
      </c>
      <c r="J125" s="33">
        <v>140</v>
      </c>
      <c r="K125" s="33">
        <v>420</v>
      </c>
      <c r="L125" s="34" t="s">
        <v>89</v>
      </c>
    </row>
    <row r="126" ht="42" customHeight="1" spans="1:12">
      <c r="A126" s="7">
        <v>123</v>
      </c>
      <c r="B126" s="27" t="s">
        <v>331</v>
      </c>
      <c r="C126" s="28" t="s">
        <v>84</v>
      </c>
      <c r="D126" s="28" t="s">
        <v>332</v>
      </c>
      <c r="E126" s="27">
        <v>13876047777</v>
      </c>
      <c r="F126" s="32">
        <v>2618</v>
      </c>
      <c r="G126" s="29">
        <v>44336</v>
      </c>
      <c r="H126" s="29">
        <v>44341</v>
      </c>
      <c r="I126" s="33">
        <v>5</v>
      </c>
      <c r="J126" s="33">
        <v>140</v>
      </c>
      <c r="K126" s="33">
        <v>700</v>
      </c>
      <c r="L126" s="34" t="s">
        <v>89</v>
      </c>
    </row>
    <row r="127" ht="42" customHeight="1" spans="1:12">
      <c r="A127" s="7">
        <v>124</v>
      </c>
      <c r="B127" s="27" t="s">
        <v>333</v>
      </c>
      <c r="C127" s="28" t="s">
        <v>84</v>
      </c>
      <c r="D127" s="28" t="s">
        <v>334</v>
      </c>
      <c r="E127" s="27">
        <v>13876398009</v>
      </c>
      <c r="F127" s="32">
        <v>2607</v>
      </c>
      <c r="G127" s="29">
        <v>44336</v>
      </c>
      <c r="H127" s="29">
        <v>44341</v>
      </c>
      <c r="I127" s="33">
        <v>5</v>
      </c>
      <c r="J127" s="33">
        <v>140</v>
      </c>
      <c r="K127" s="33">
        <v>700</v>
      </c>
      <c r="L127" s="34" t="s">
        <v>89</v>
      </c>
    </row>
    <row r="128" ht="42" customHeight="1" spans="1:12">
      <c r="A128" s="7">
        <v>125</v>
      </c>
      <c r="B128" s="27" t="s">
        <v>335</v>
      </c>
      <c r="C128" s="28" t="s">
        <v>84</v>
      </c>
      <c r="D128" s="28" t="s">
        <v>336</v>
      </c>
      <c r="E128" s="27">
        <v>13016223058</v>
      </c>
      <c r="F128" s="32">
        <v>2515</v>
      </c>
      <c r="G128" s="29">
        <v>44336</v>
      </c>
      <c r="H128" s="29">
        <v>44341</v>
      </c>
      <c r="I128" s="33">
        <v>5</v>
      </c>
      <c r="J128" s="33">
        <v>140</v>
      </c>
      <c r="K128" s="33">
        <v>700</v>
      </c>
      <c r="L128" s="34" t="s">
        <v>89</v>
      </c>
    </row>
    <row r="129" ht="42" customHeight="1" spans="1:12">
      <c r="A129" s="7">
        <v>126</v>
      </c>
      <c r="B129" s="27" t="s">
        <v>337</v>
      </c>
      <c r="C129" s="28" t="s">
        <v>84</v>
      </c>
      <c r="D129" s="28" t="s">
        <v>338</v>
      </c>
      <c r="E129" s="27">
        <v>13876682333</v>
      </c>
      <c r="F129" s="32">
        <v>2627</v>
      </c>
      <c r="G129" s="29">
        <v>44336</v>
      </c>
      <c r="H129" s="29">
        <v>44341</v>
      </c>
      <c r="I129" s="33">
        <v>5</v>
      </c>
      <c r="J129" s="33">
        <v>140</v>
      </c>
      <c r="K129" s="33">
        <v>700</v>
      </c>
      <c r="L129" s="34" t="s">
        <v>89</v>
      </c>
    </row>
    <row r="130" ht="42" customHeight="1" spans="1:12">
      <c r="A130" s="7">
        <v>127</v>
      </c>
      <c r="B130" s="15" t="s">
        <v>339</v>
      </c>
      <c r="C130" s="36"/>
      <c r="D130" s="36"/>
      <c r="E130" s="15">
        <v>13637566449</v>
      </c>
      <c r="F130" s="14">
        <v>2634</v>
      </c>
      <c r="G130" s="29">
        <v>44336</v>
      </c>
      <c r="H130" s="29">
        <v>44341</v>
      </c>
      <c r="I130" s="33">
        <v>5</v>
      </c>
      <c r="J130" s="33">
        <v>140</v>
      </c>
      <c r="K130" s="33">
        <v>700</v>
      </c>
      <c r="L130" s="34" t="s">
        <v>89</v>
      </c>
    </row>
    <row r="131" ht="42" customHeight="1" spans="1:12">
      <c r="A131" s="7"/>
      <c r="B131" s="15" t="s">
        <v>340</v>
      </c>
      <c r="C131" s="36" t="s">
        <v>84</v>
      </c>
      <c r="D131" s="36" t="s">
        <v>341</v>
      </c>
      <c r="E131" s="27">
        <v>13707561176</v>
      </c>
      <c r="F131" s="14">
        <v>103</v>
      </c>
      <c r="G131" s="29">
        <v>44336</v>
      </c>
      <c r="H131" s="29">
        <v>44341</v>
      </c>
      <c r="I131" s="33">
        <v>5</v>
      </c>
      <c r="J131" s="33">
        <v>140</v>
      </c>
      <c r="K131" s="33">
        <v>700</v>
      </c>
      <c r="L131" s="34" t="s">
        <v>86</v>
      </c>
    </row>
    <row r="132" ht="42" customHeight="1" spans="1:12">
      <c r="A132" s="7"/>
      <c r="B132" s="15" t="s">
        <v>342</v>
      </c>
      <c r="C132" s="36" t="s">
        <v>343</v>
      </c>
      <c r="D132" s="36" t="s">
        <v>344</v>
      </c>
      <c r="E132" s="15">
        <v>13976229982</v>
      </c>
      <c r="F132" s="14">
        <v>103</v>
      </c>
      <c r="G132" s="29">
        <v>44336</v>
      </c>
      <c r="H132" s="29">
        <v>44341</v>
      </c>
      <c r="I132" s="33">
        <v>5</v>
      </c>
      <c r="J132" s="33">
        <v>140</v>
      </c>
      <c r="K132" s="33">
        <v>700</v>
      </c>
      <c r="L132" s="34" t="s">
        <v>86</v>
      </c>
    </row>
    <row r="133" ht="42" customHeight="1" spans="1:12">
      <c r="A133" s="7"/>
      <c r="B133" s="15" t="s">
        <v>345</v>
      </c>
      <c r="C133" s="36" t="s">
        <v>93</v>
      </c>
      <c r="D133" s="36" t="s">
        <v>346</v>
      </c>
      <c r="E133" s="15">
        <v>13876090241</v>
      </c>
      <c r="F133" s="14">
        <v>404</v>
      </c>
      <c r="G133" s="29">
        <v>44336</v>
      </c>
      <c r="H133" s="29">
        <v>44341</v>
      </c>
      <c r="I133" s="33">
        <v>5</v>
      </c>
      <c r="J133" s="33">
        <v>140</v>
      </c>
      <c r="K133" s="33">
        <v>700</v>
      </c>
      <c r="L133" s="34" t="s">
        <v>86</v>
      </c>
    </row>
    <row r="134" ht="42" customHeight="1" spans="1:12">
      <c r="A134" s="7"/>
      <c r="B134" s="15" t="s">
        <v>347</v>
      </c>
      <c r="C134" s="36" t="s">
        <v>84</v>
      </c>
      <c r="D134" s="36" t="s">
        <v>348</v>
      </c>
      <c r="E134" s="15">
        <v>19988420992</v>
      </c>
      <c r="F134" s="14" t="s">
        <v>349</v>
      </c>
      <c r="G134" s="29"/>
      <c r="H134" s="29"/>
      <c r="I134" s="33"/>
      <c r="J134" s="33"/>
      <c r="K134" s="33"/>
      <c r="L134" s="34"/>
    </row>
    <row r="135" ht="42" customHeight="1" spans="1:12">
      <c r="A135" s="7"/>
      <c r="B135" s="15" t="s">
        <v>350</v>
      </c>
      <c r="C135" s="36"/>
      <c r="D135" s="36"/>
      <c r="E135" s="15">
        <v>15808935530</v>
      </c>
      <c r="F135" s="14">
        <v>207</v>
      </c>
      <c r="G135" s="37">
        <v>44341</v>
      </c>
      <c r="H135" s="37">
        <v>44341</v>
      </c>
      <c r="I135" s="33" t="s">
        <v>351</v>
      </c>
      <c r="J135" s="33">
        <v>140</v>
      </c>
      <c r="K135" s="33">
        <v>140</v>
      </c>
      <c r="L135" s="34" t="s">
        <v>351</v>
      </c>
    </row>
    <row r="136" ht="35" customHeight="1" spans="1:11">
      <c r="A136" s="38" t="s">
        <v>5</v>
      </c>
      <c r="B136" s="39"/>
      <c r="C136" s="39"/>
      <c r="D136" s="39"/>
      <c r="E136" s="39"/>
      <c r="F136" s="39"/>
      <c r="G136" s="39"/>
      <c r="H136" s="39"/>
      <c r="I136" s="39"/>
      <c r="J136" s="40"/>
      <c r="K136" s="41">
        <f>SUM(K4:K135)</f>
        <v>90580</v>
      </c>
    </row>
  </sheetData>
  <autoFilter ref="L1:L136">
    <extLst/>
  </autoFilter>
  <mergeCells count="3">
    <mergeCell ref="A1:K1"/>
    <mergeCell ref="A2:K2"/>
    <mergeCell ref="A136:J136"/>
  </mergeCells>
  <conditionalFormatting sqref="B130:E130">
    <cfRule type="expression" dxfId="0" priority="1">
      <formula>$N130="转任"</formula>
    </cfRule>
    <cfRule type="expression" dxfId="1" priority="2">
      <formula>$N130="留任"</formula>
    </cfRule>
    <cfRule type="expression" dxfId="2" priority="3">
      <formula>$N130="退出"</formula>
    </cfRule>
    <cfRule type="expression" dxfId="3" priority="4">
      <formula>$N130="新任"</formula>
    </cfRule>
  </conditionalFormatting>
  <conditionalFormatting sqref="B131">
    <cfRule type="expression" dxfId="0" priority="21">
      <formula>$N131="转任"</formula>
    </cfRule>
    <cfRule type="expression" dxfId="1" priority="22">
      <formula>$N131="留任"</formula>
    </cfRule>
    <cfRule type="expression" dxfId="2" priority="23">
      <formula>$N131="退出"</formula>
    </cfRule>
    <cfRule type="expression" dxfId="3" priority="24">
      <formula>$N131="新任"</formula>
    </cfRule>
  </conditionalFormatting>
  <conditionalFormatting sqref="C131">
    <cfRule type="expression" dxfId="0" priority="37">
      <formula>$N131="转任"</formula>
    </cfRule>
    <cfRule type="expression" dxfId="1" priority="38">
      <formula>$N131="留任"</formula>
    </cfRule>
    <cfRule type="expression" dxfId="2" priority="39">
      <formula>$N131="退出"</formula>
    </cfRule>
    <cfRule type="expression" dxfId="3" priority="40">
      <formula>$N131="新任"</formula>
    </cfRule>
  </conditionalFormatting>
  <conditionalFormatting sqref="D131">
    <cfRule type="expression" dxfId="0" priority="29">
      <formula>$N131="转任"</formula>
    </cfRule>
    <cfRule type="expression" dxfId="1" priority="30">
      <formula>$N131="留任"</formula>
    </cfRule>
    <cfRule type="expression" dxfId="2" priority="31">
      <formula>$N131="退出"</formula>
    </cfRule>
    <cfRule type="expression" dxfId="3" priority="32">
      <formula>$N131="新任"</formula>
    </cfRule>
  </conditionalFormatting>
  <conditionalFormatting sqref="B132">
    <cfRule type="expression" dxfId="0" priority="17">
      <formula>$N132="转任"</formula>
    </cfRule>
    <cfRule type="expression" dxfId="1" priority="18">
      <formula>$N132="留任"</formula>
    </cfRule>
    <cfRule type="expression" dxfId="2" priority="19">
      <formula>$N132="退出"</formula>
    </cfRule>
    <cfRule type="expression" dxfId="3" priority="20">
      <formula>$N132="新任"</formula>
    </cfRule>
  </conditionalFormatting>
  <conditionalFormatting sqref="C132">
    <cfRule type="expression" dxfId="0" priority="33">
      <formula>$N132="转任"</formula>
    </cfRule>
    <cfRule type="expression" dxfId="1" priority="34">
      <formula>$N132="留任"</formula>
    </cfRule>
    <cfRule type="expression" dxfId="2" priority="35">
      <formula>$N132="退出"</formula>
    </cfRule>
    <cfRule type="expression" dxfId="3" priority="36">
      <formula>$N132="新任"</formula>
    </cfRule>
  </conditionalFormatting>
  <conditionalFormatting sqref="D132">
    <cfRule type="expression" dxfId="0" priority="25">
      <formula>$N132="转任"</formula>
    </cfRule>
    <cfRule type="expression" dxfId="1" priority="26">
      <formula>$N132="留任"</formula>
    </cfRule>
    <cfRule type="expression" dxfId="2" priority="27">
      <formula>$N132="退出"</formula>
    </cfRule>
    <cfRule type="expression" dxfId="3" priority="28">
      <formula>$N132="新任"</formula>
    </cfRule>
  </conditionalFormatting>
  <conditionalFormatting sqref="E132">
    <cfRule type="expression" dxfId="0" priority="13">
      <formula>$N132="转任"</formula>
    </cfRule>
    <cfRule type="expression" dxfId="1" priority="14">
      <formula>$N132="留任"</formula>
    </cfRule>
    <cfRule type="expression" dxfId="2" priority="15">
      <formula>$N132="退出"</formula>
    </cfRule>
    <cfRule type="expression" dxfId="3" priority="16">
      <formula>$N132="新任"</formula>
    </cfRule>
  </conditionalFormatting>
  <conditionalFormatting sqref="B133:E135">
    <cfRule type="expression" dxfId="0" priority="9">
      <formula>$N133="转任"</formula>
    </cfRule>
    <cfRule type="expression" dxfId="1" priority="10">
      <formula>$N133="留任"</formula>
    </cfRule>
    <cfRule type="expression" dxfId="2" priority="11">
      <formula>$N133="退出"</formula>
    </cfRule>
    <cfRule type="expression" dxfId="3" priority="12">
      <formula>$N133="新任"</formula>
    </cfRule>
  </conditionalFormatting>
  <pageMargins left="0.275" right="0.275" top="0.708333333333333" bottom="0.472222222222222" header="0.5" footer="0.5"/>
  <pageSetup paperSize="9" scale="7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G20" sqref="G20"/>
    </sheetView>
  </sheetViews>
  <sheetFormatPr defaultColWidth="9" defaultRowHeight="42.75" customHeight="1"/>
  <cols>
    <col min="1" max="1" width="11.6296296296296" style="2" customWidth="1"/>
    <col min="2" max="2" width="12.8796296296296" style="3" customWidth="1"/>
    <col min="3" max="3" width="5.5" style="2" customWidth="1"/>
    <col min="4" max="4" width="12.8796296296296" style="2" customWidth="1"/>
    <col min="5" max="5" width="10.25" style="2" customWidth="1"/>
    <col min="6" max="8" width="7.62962962962963" style="2" customWidth="1"/>
    <col min="9" max="9" width="25.5740740740741" style="2" customWidth="1"/>
    <col min="10" max="10" width="26.462962962963" style="4" customWidth="1"/>
    <col min="11" max="11" width="24.75" style="4" customWidth="1"/>
    <col min="12" max="12" width="7.87962962962963" style="2" customWidth="1"/>
    <col min="13" max="16384" width="9" style="1"/>
  </cols>
  <sheetData>
    <row r="1" s="1" customFormat="1" ht="45.95" customHeight="1" spans="1:12">
      <c r="A1" s="5" t="s">
        <v>352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9" customHeight="1" spans="1:12">
      <c r="A2" s="7" t="s">
        <v>353</v>
      </c>
      <c r="B2" s="8"/>
      <c r="C2" s="7" t="s">
        <v>354</v>
      </c>
      <c r="D2" s="9" t="s">
        <v>355</v>
      </c>
      <c r="E2" s="7" t="s">
        <v>356</v>
      </c>
      <c r="F2" s="9" t="s">
        <v>357</v>
      </c>
      <c r="G2" s="9" t="s">
        <v>358</v>
      </c>
      <c r="H2" s="9" t="s">
        <v>359</v>
      </c>
      <c r="I2" s="7" t="s">
        <v>360</v>
      </c>
      <c r="J2" s="9" t="s">
        <v>361</v>
      </c>
      <c r="K2" s="9" t="s">
        <v>76</v>
      </c>
      <c r="L2" s="9" t="s">
        <v>362</v>
      </c>
    </row>
    <row r="3" s="1" customFormat="1" ht="45" customHeight="1" spans="1:12">
      <c r="A3" s="10" t="s">
        <v>363</v>
      </c>
      <c r="B3" s="11" t="s">
        <v>364</v>
      </c>
      <c r="C3" s="7">
        <v>2</v>
      </c>
      <c r="D3" s="7">
        <v>1000</v>
      </c>
      <c r="E3" s="7" t="s">
        <v>365</v>
      </c>
      <c r="F3" s="7">
        <f>G3+H3</f>
        <v>2400</v>
      </c>
      <c r="G3" s="7">
        <v>2000</v>
      </c>
      <c r="H3" s="7">
        <f>G3*0.2</f>
        <v>400</v>
      </c>
      <c r="I3" s="73" t="s">
        <v>366</v>
      </c>
      <c r="J3" s="15" t="s">
        <v>367</v>
      </c>
      <c r="K3" s="15" t="s">
        <v>368</v>
      </c>
      <c r="L3" s="9"/>
    </row>
    <row r="4" s="1" customFormat="1" ht="45" customHeight="1" spans="1:12">
      <c r="A4" s="10" t="s">
        <v>369</v>
      </c>
      <c r="B4" s="11" t="s">
        <v>370</v>
      </c>
      <c r="C4" s="7">
        <v>2</v>
      </c>
      <c r="D4" s="7">
        <v>500</v>
      </c>
      <c r="E4" s="7" t="s">
        <v>371</v>
      </c>
      <c r="F4" s="7">
        <f t="shared" ref="F4:F23" si="0">G4+H4</f>
        <v>1200</v>
      </c>
      <c r="G4" s="7">
        <v>1000</v>
      </c>
      <c r="H4" s="7">
        <f t="shared" ref="H4:H23" si="1">G4*0.2</f>
        <v>200</v>
      </c>
      <c r="I4" s="74" t="s">
        <v>372</v>
      </c>
      <c r="J4" s="15" t="s">
        <v>373</v>
      </c>
      <c r="K4" s="9" t="s">
        <v>374</v>
      </c>
      <c r="L4" s="7"/>
    </row>
    <row r="5" s="1" customFormat="1" ht="45" customHeight="1" spans="1:12">
      <c r="A5" s="10" t="s">
        <v>369</v>
      </c>
      <c r="B5" s="11" t="s">
        <v>375</v>
      </c>
      <c r="C5" s="7">
        <v>2</v>
      </c>
      <c r="D5" s="7">
        <v>500</v>
      </c>
      <c r="E5" s="7" t="s">
        <v>376</v>
      </c>
      <c r="F5" s="7">
        <f t="shared" si="0"/>
        <v>1200</v>
      </c>
      <c r="G5" s="7">
        <v>1000</v>
      </c>
      <c r="H5" s="7">
        <f t="shared" si="1"/>
        <v>200</v>
      </c>
      <c r="I5" s="75" t="s">
        <v>377</v>
      </c>
      <c r="J5" s="15" t="s">
        <v>378</v>
      </c>
      <c r="K5" s="9" t="s">
        <v>379</v>
      </c>
      <c r="L5" s="7"/>
    </row>
    <row r="6" s="1" customFormat="1" ht="68" customHeight="1" spans="1:12">
      <c r="A6" s="10" t="s">
        <v>369</v>
      </c>
      <c r="B6" s="11" t="s">
        <v>364</v>
      </c>
      <c r="C6" s="7">
        <v>2</v>
      </c>
      <c r="D6" s="7">
        <v>500</v>
      </c>
      <c r="E6" s="7" t="s">
        <v>380</v>
      </c>
      <c r="F6" s="7">
        <f t="shared" si="0"/>
        <v>1200</v>
      </c>
      <c r="G6" s="7">
        <v>1000</v>
      </c>
      <c r="H6" s="7">
        <f t="shared" si="1"/>
        <v>200</v>
      </c>
      <c r="I6" s="17" t="s">
        <v>381</v>
      </c>
      <c r="J6" s="18" t="s">
        <v>382</v>
      </c>
      <c r="K6" s="9" t="s">
        <v>383</v>
      </c>
      <c r="L6" s="7"/>
    </row>
    <row r="7" s="1" customFormat="1" ht="75" customHeight="1" spans="1:12">
      <c r="A7" s="10" t="s">
        <v>384</v>
      </c>
      <c r="B7" s="11" t="s">
        <v>370</v>
      </c>
      <c r="C7" s="7">
        <v>2</v>
      </c>
      <c r="D7" s="7">
        <v>500</v>
      </c>
      <c r="E7" s="12" t="s">
        <v>385</v>
      </c>
      <c r="F7" s="7">
        <f t="shared" si="0"/>
        <v>1200</v>
      </c>
      <c r="G7" s="7">
        <v>1000</v>
      </c>
      <c r="H7" s="7">
        <f t="shared" si="1"/>
        <v>200</v>
      </c>
      <c r="I7" s="76" t="s">
        <v>386</v>
      </c>
      <c r="J7" s="9" t="s">
        <v>387</v>
      </c>
      <c r="K7" s="9" t="s">
        <v>388</v>
      </c>
      <c r="L7" s="7"/>
    </row>
    <row r="8" s="1" customFormat="1" ht="45" customHeight="1" spans="1:12">
      <c r="A8" s="10" t="s">
        <v>384</v>
      </c>
      <c r="B8" s="11" t="s">
        <v>389</v>
      </c>
      <c r="C8" s="7">
        <v>2</v>
      </c>
      <c r="D8" s="7">
        <v>500</v>
      </c>
      <c r="E8" s="7" t="s">
        <v>390</v>
      </c>
      <c r="F8" s="7">
        <f t="shared" si="0"/>
        <v>1200</v>
      </c>
      <c r="G8" s="7">
        <v>1000</v>
      </c>
      <c r="H8" s="7">
        <f t="shared" si="1"/>
        <v>200</v>
      </c>
      <c r="I8" s="73" t="s">
        <v>391</v>
      </c>
      <c r="J8" s="7" t="s">
        <v>392</v>
      </c>
      <c r="K8" s="15" t="s">
        <v>393</v>
      </c>
      <c r="L8" s="7"/>
    </row>
    <row r="9" s="1" customFormat="1" ht="45" customHeight="1" spans="1:12">
      <c r="A9" s="10" t="s">
        <v>384</v>
      </c>
      <c r="B9" s="11" t="s">
        <v>364</v>
      </c>
      <c r="C9" s="7">
        <v>2</v>
      </c>
      <c r="D9" s="7">
        <v>500</v>
      </c>
      <c r="E9" s="7" t="s">
        <v>394</v>
      </c>
      <c r="F9" s="7">
        <f t="shared" si="0"/>
        <v>1200</v>
      </c>
      <c r="G9" s="7">
        <v>1000</v>
      </c>
      <c r="H9" s="7">
        <f t="shared" si="1"/>
        <v>200</v>
      </c>
      <c r="I9" s="76" t="s">
        <v>395</v>
      </c>
      <c r="J9" s="9" t="s">
        <v>396</v>
      </c>
      <c r="K9" s="9" t="s">
        <v>397</v>
      </c>
      <c r="L9" s="7"/>
    </row>
    <row r="10" s="1" customFormat="1" ht="45" customHeight="1" spans="1:12">
      <c r="A10" s="10" t="s">
        <v>398</v>
      </c>
      <c r="B10" s="11" t="s">
        <v>370</v>
      </c>
      <c r="C10" s="7">
        <v>2</v>
      </c>
      <c r="D10" s="7">
        <v>400</v>
      </c>
      <c r="E10" s="7" t="s">
        <v>399</v>
      </c>
      <c r="F10" s="7">
        <f t="shared" si="0"/>
        <v>960</v>
      </c>
      <c r="G10" s="7">
        <v>800</v>
      </c>
      <c r="H10" s="7">
        <f t="shared" si="1"/>
        <v>160</v>
      </c>
      <c r="I10" s="76" t="s">
        <v>400</v>
      </c>
      <c r="J10" s="9" t="s">
        <v>387</v>
      </c>
      <c r="K10" s="9" t="s">
        <v>401</v>
      </c>
      <c r="L10" s="7"/>
    </row>
    <row r="11" s="1" customFormat="1" ht="45" customHeight="1" spans="1:12">
      <c r="A11" s="10" t="s">
        <v>398</v>
      </c>
      <c r="B11" s="11" t="s">
        <v>402</v>
      </c>
      <c r="C11" s="7">
        <v>2</v>
      </c>
      <c r="D11" s="7">
        <v>500</v>
      </c>
      <c r="E11" s="7" t="s">
        <v>403</v>
      </c>
      <c r="F11" s="7">
        <f t="shared" si="0"/>
        <v>1200</v>
      </c>
      <c r="G11" s="7">
        <v>1000</v>
      </c>
      <c r="H11" s="7">
        <f t="shared" si="1"/>
        <v>200</v>
      </c>
      <c r="I11" s="76" t="s">
        <v>404</v>
      </c>
      <c r="J11" s="18" t="s">
        <v>405</v>
      </c>
      <c r="K11" s="9" t="s">
        <v>406</v>
      </c>
      <c r="L11" s="7"/>
    </row>
    <row r="12" s="1" customFormat="1" ht="45" customHeight="1" spans="1:12">
      <c r="A12" s="10" t="s">
        <v>398</v>
      </c>
      <c r="B12" s="11" t="s">
        <v>364</v>
      </c>
      <c r="C12" s="7">
        <v>2</v>
      </c>
      <c r="D12" s="7">
        <v>500</v>
      </c>
      <c r="E12" s="7" t="s">
        <v>407</v>
      </c>
      <c r="F12" s="7">
        <f t="shared" si="0"/>
        <v>1200</v>
      </c>
      <c r="G12" s="7">
        <v>1000</v>
      </c>
      <c r="H12" s="7">
        <f t="shared" si="1"/>
        <v>200</v>
      </c>
      <c r="I12" s="76" t="s">
        <v>408</v>
      </c>
      <c r="J12" s="9" t="s">
        <v>409</v>
      </c>
      <c r="K12" s="9" t="s">
        <v>410</v>
      </c>
      <c r="L12" s="7"/>
    </row>
    <row r="13" s="1" customFormat="1" ht="45" customHeight="1" spans="1:12">
      <c r="A13" s="9" t="s">
        <v>411</v>
      </c>
      <c r="B13" s="11" t="s">
        <v>370</v>
      </c>
      <c r="C13" s="7">
        <v>2</v>
      </c>
      <c r="D13" s="9">
        <v>1000</v>
      </c>
      <c r="E13" s="7" t="s">
        <v>412</v>
      </c>
      <c r="F13" s="7">
        <f t="shared" si="0"/>
        <v>2400</v>
      </c>
      <c r="G13" s="7">
        <v>2000</v>
      </c>
      <c r="H13" s="7">
        <f t="shared" si="1"/>
        <v>400</v>
      </c>
      <c r="I13" s="19" t="s">
        <v>413</v>
      </c>
      <c r="J13" s="9" t="s">
        <v>414</v>
      </c>
      <c r="K13" s="9" t="s">
        <v>415</v>
      </c>
      <c r="L13" s="7"/>
    </row>
    <row r="14" s="1" customFormat="1" ht="45" customHeight="1" spans="1:12">
      <c r="A14" s="9" t="s">
        <v>411</v>
      </c>
      <c r="B14" s="11" t="s">
        <v>402</v>
      </c>
      <c r="C14" s="7">
        <v>2</v>
      </c>
      <c r="D14" s="7">
        <v>500</v>
      </c>
      <c r="E14" s="12" t="s">
        <v>416</v>
      </c>
      <c r="F14" s="7">
        <f t="shared" si="0"/>
        <v>1200</v>
      </c>
      <c r="G14" s="12">
        <v>1000</v>
      </c>
      <c r="H14" s="7">
        <f t="shared" si="1"/>
        <v>200</v>
      </c>
      <c r="I14" s="77" t="s">
        <v>417</v>
      </c>
      <c r="J14" s="12" t="s">
        <v>418</v>
      </c>
      <c r="K14" s="9" t="s">
        <v>419</v>
      </c>
      <c r="L14" s="7"/>
    </row>
    <row r="15" s="1" customFormat="1" ht="45" customHeight="1" spans="1:12">
      <c r="A15" s="9" t="s">
        <v>411</v>
      </c>
      <c r="B15" s="11" t="s">
        <v>420</v>
      </c>
      <c r="C15" s="7">
        <v>1</v>
      </c>
      <c r="D15" s="7">
        <v>300</v>
      </c>
      <c r="E15" s="7" t="s">
        <v>421</v>
      </c>
      <c r="F15" s="7">
        <f t="shared" si="0"/>
        <v>300</v>
      </c>
      <c r="G15" s="7">
        <v>300</v>
      </c>
      <c r="H15" s="7">
        <v>0</v>
      </c>
      <c r="I15" s="76" t="s">
        <v>422</v>
      </c>
      <c r="J15" s="9" t="s">
        <v>423</v>
      </c>
      <c r="K15" s="9" t="s">
        <v>424</v>
      </c>
      <c r="L15" s="7"/>
    </row>
    <row r="16" s="1" customFormat="1" ht="45" customHeight="1" spans="1:12">
      <c r="A16" s="9" t="s">
        <v>411</v>
      </c>
      <c r="B16" s="11" t="s">
        <v>425</v>
      </c>
      <c r="C16" s="7">
        <v>1</v>
      </c>
      <c r="D16" s="7">
        <v>400</v>
      </c>
      <c r="E16" s="7" t="s">
        <v>426</v>
      </c>
      <c r="F16" s="7">
        <f t="shared" si="0"/>
        <v>400</v>
      </c>
      <c r="G16" s="7">
        <v>400</v>
      </c>
      <c r="H16" s="7">
        <v>0</v>
      </c>
      <c r="I16" s="76" t="s">
        <v>427</v>
      </c>
      <c r="J16" s="9" t="s">
        <v>428</v>
      </c>
      <c r="K16" s="9" t="s">
        <v>429</v>
      </c>
      <c r="L16" s="7"/>
    </row>
    <row r="17" s="1" customFormat="1" ht="45" customHeight="1" spans="1:12">
      <c r="A17" s="9" t="s">
        <v>430</v>
      </c>
      <c r="B17" s="11" t="s">
        <v>431</v>
      </c>
      <c r="C17" s="7">
        <v>1</v>
      </c>
      <c r="D17" s="7">
        <v>400</v>
      </c>
      <c r="E17" s="7" t="s">
        <v>432</v>
      </c>
      <c r="F17" s="7">
        <f t="shared" si="0"/>
        <v>400</v>
      </c>
      <c r="G17" s="7">
        <v>400</v>
      </c>
      <c r="H17" s="7">
        <v>0</v>
      </c>
      <c r="I17" s="73" t="s">
        <v>433</v>
      </c>
      <c r="J17" s="7" t="s">
        <v>434</v>
      </c>
      <c r="K17" s="15" t="s">
        <v>435</v>
      </c>
      <c r="L17" s="7"/>
    </row>
    <row r="18" s="1" customFormat="1" ht="60" customHeight="1" spans="1:12">
      <c r="A18" s="9" t="s">
        <v>430</v>
      </c>
      <c r="B18" s="11" t="s">
        <v>436</v>
      </c>
      <c r="C18" s="7">
        <v>1</v>
      </c>
      <c r="D18" s="7">
        <v>400</v>
      </c>
      <c r="E18" s="7" t="s">
        <v>437</v>
      </c>
      <c r="F18" s="7">
        <f t="shared" si="0"/>
        <v>400</v>
      </c>
      <c r="G18" s="7">
        <v>400</v>
      </c>
      <c r="H18" s="7">
        <v>0</v>
      </c>
      <c r="I18" s="73" t="s">
        <v>438</v>
      </c>
      <c r="J18" s="7" t="s">
        <v>414</v>
      </c>
      <c r="K18" s="15" t="s">
        <v>439</v>
      </c>
      <c r="L18" s="7"/>
    </row>
    <row r="19" s="1" customFormat="1" ht="60" customHeight="1" spans="1:12">
      <c r="A19" s="9" t="s">
        <v>430</v>
      </c>
      <c r="B19" s="11" t="s">
        <v>440</v>
      </c>
      <c r="C19" s="7">
        <v>1</v>
      </c>
      <c r="D19" s="7">
        <v>400</v>
      </c>
      <c r="E19" s="7" t="s">
        <v>441</v>
      </c>
      <c r="F19" s="7">
        <f t="shared" si="0"/>
        <v>400</v>
      </c>
      <c r="G19" s="7">
        <v>400</v>
      </c>
      <c r="H19" s="7">
        <v>0</v>
      </c>
      <c r="I19" s="78" t="s">
        <v>442</v>
      </c>
      <c r="J19" s="18" t="s">
        <v>443</v>
      </c>
      <c r="K19" s="9" t="s">
        <v>444</v>
      </c>
      <c r="L19" s="7"/>
    </row>
    <row r="20" s="1" customFormat="1" ht="60" customHeight="1" spans="1:12">
      <c r="A20" s="9" t="s">
        <v>430</v>
      </c>
      <c r="B20" s="11" t="s">
        <v>445</v>
      </c>
      <c r="C20" s="7">
        <v>2</v>
      </c>
      <c r="D20" s="7">
        <v>500</v>
      </c>
      <c r="E20" s="7" t="s">
        <v>446</v>
      </c>
      <c r="F20" s="7">
        <f t="shared" si="0"/>
        <v>1200</v>
      </c>
      <c r="G20" s="7">
        <v>1000</v>
      </c>
      <c r="H20" s="7">
        <f t="shared" si="1"/>
        <v>200</v>
      </c>
      <c r="I20" s="76" t="s">
        <v>447</v>
      </c>
      <c r="J20" s="9" t="s">
        <v>448</v>
      </c>
      <c r="K20" s="9" t="s">
        <v>449</v>
      </c>
      <c r="L20" s="7"/>
    </row>
    <row r="21" s="1" customFormat="1" ht="42" customHeight="1" spans="1:12">
      <c r="A21" s="10" t="s">
        <v>450</v>
      </c>
      <c r="B21" s="13" t="s">
        <v>451</v>
      </c>
      <c r="C21" s="7">
        <v>2.6</v>
      </c>
      <c r="D21" s="7" t="s">
        <v>452</v>
      </c>
      <c r="E21" s="7" t="s">
        <v>453</v>
      </c>
      <c r="F21" s="7">
        <f t="shared" si="0"/>
        <v>200</v>
      </c>
      <c r="G21" s="7">
        <v>200</v>
      </c>
      <c r="H21" s="7">
        <v>0</v>
      </c>
      <c r="I21" s="14" t="s">
        <v>454</v>
      </c>
      <c r="J21" s="15" t="s">
        <v>455</v>
      </c>
      <c r="K21" s="9" t="s">
        <v>456</v>
      </c>
      <c r="L21" s="9"/>
    </row>
    <row r="22" s="1" customFormat="1" ht="38" customHeight="1" spans="1:12">
      <c r="A22" s="10"/>
      <c r="B22" s="13"/>
      <c r="C22" s="7">
        <v>2.6</v>
      </c>
      <c r="D22" s="7" t="s">
        <v>452</v>
      </c>
      <c r="E22" s="7" t="s">
        <v>457</v>
      </c>
      <c r="F22" s="7">
        <f t="shared" si="0"/>
        <v>200</v>
      </c>
      <c r="G22" s="7">
        <v>200</v>
      </c>
      <c r="H22" s="7">
        <v>0</v>
      </c>
      <c r="I22" s="17" t="s">
        <v>458</v>
      </c>
      <c r="J22" s="21" t="s">
        <v>459</v>
      </c>
      <c r="K22" s="9" t="s">
        <v>460</v>
      </c>
      <c r="L22" s="9"/>
    </row>
    <row r="23" s="1" customFormat="1" ht="42" customHeight="1" spans="1:12">
      <c r="A23" s="10"/>
      <c r="B23" s="13"/>
      <c r="C23" s="7">
        <v>2.6</v>
      </c>
      <c r="D23" s="7" t="s">
        <v>452</v>
      </c>
      <c r="E23" s="7" t="s">
        <v>461</v>
      </c>
      <c r="F23" s="7">
        <f t="shared" si="0"/>
        <v>200</v>
      </c>
      <c r="G23" s="7">
        <v>200</v>
      </c>
      <c r="H23" s="7">
        <v>0</v>
      </c>
      <c r="I23" s="79" t="s">
        <v>462</v>
      </c>
      <c r="J23" s="15" t="s">
        <v>463</v>
      </c>
      <c r="K23" s="9" t="s">
        <v>460</v>
      </c>
      <c r="L23" s="9"/>
    </row>
    <row r="24" s="1" customFormat="1" ht="29" customHeight="1" spans="1:12">
      <c r="A24" s="7" t="s">
        <v>464</v>
      </c>
      <c r="B24" s="8"/>
      <c r="C24" s="7"/>
      <c r="D24" s="7"/>
      <c r="E24" s="7"/>
      <c r="F24" s="7">
        <f>SUM(F3:F23)</f>
        <v>20260</v>
      </c>
      <c r="G24" s="7">
        <f>SUM(G3:G23)</f>
        <v>17300</v>
      </c>
      <c r="H24" s="7">
        <f>SUM(H3:H23)</f>
        <v>2960</v>
      </c>
      <c r="I24" s="7"/>
      <c r="J24" s="7"/>
      <c r="K24" s="7"/>
      <c r="L24" s="7"/>
    </row>
    <row r="25" s="1" customFormat="1" ht="27.95" customHeight="1" spans="1:10">
      <c r="A25" s="2"/>
      <c r="B25" s="3"/>
      <c r="C25" s="2"/>
      <c r="D25" s="2"/>
      <c r="E25" s="2"/>
      <c r="F25" s="2"/>
      <c r="G25" s="2"/>
      <c r="H25" s="2"/>
      <c r="I25" s="2"/>
      <c r="J25" s="4"/>
    </row>
    <row r="26" s="1" customFormat="1" customHeight="1" spans="1:10">
      <c r="A26" s="2"/>
      <c r="B26" s="3"/>
      <c r="C26" s="2"/>
      <c r="D26" s="2"/>
      <c r="E26" s="2"/>
      <c r="F26" s="2"/>
      <c r="G26" s="2"/>
      <c r="H26" s="2"/>
      <c r="I26" s="2"/>
      <c r="J26" s="2"/>
    </row>
  </sheetData>
  <mergeCells count="6">
    <mergeCell ref="A1:L1"/>
    <mergeCell ref="A2:B2"/>
    <mergeCell ref="A24:D24"/>
    <mergeCell ref="A26:G26"/>
    <mergeCell ref="A21:A23"/>
    <mergeCell ref="B21:B23"/>
  </mergeCells>
  <conditionalFormatting sqref="E4">
    <cfRule type="duplicateValues" dxfId="4" priority="7"/>
  </conditionalFormatting>
  <conditionalFormatting sqref="E6">
    <cfRule type="duplicateValues" dxfId="4" priority="8"/>
    <cfRule type="duplicateValues" dxfId="4" priority="9"/>
    <cfRule type="duplicateValues" dxfId="4" priority="10"/>
    <cfRule type="duplicateValues" dxfId="4" priority="11"/>
  </conditionalFormatting>
  <conditionalFormatting sqref="E7">
    <cfRule type="duplicateValues" dxfId="4" priority="18"/>
    <cfRule type="duplicateValues" dxfId="4" priority="19"/>
    <cfRule type="duplicateValues" dxfId="4" priority="20"/>
    <cfRule type="duplicateValues" dxfId="4" priority="21"/>
    <cfRule type="duplicateValues" dxfId="4" priority="22"/>
    <cfRule type="duplicateValues" dxfId="4" priority="23"/>
  </conditionalFormatting>
  <conditionalFormatting sqref="E8">
    <cfRule type="duplicateValues" dxfId="4" priority="12"/>
    <cfRule type="duplicateValues" dxfId="4" priority="13"/>
    <cfRule type="duplicateValues" dxfId="4" priority="14"/>
    <cfRule type="duplicateValues" dxfId="4" priority="15"/>
    <cfRule type="duplicateValues" dxfId="4" priority="16"/>
    <cfRule type="duplicateValues" dxfId="4" priority="17"/>
  </conditionalFormatting>
  <conditionalFormatting sqref="E13">
    <cfRule type="duplicateValues" dxfId="4" priority="42"/>
    <cfRule type="duplicateValues" dxfId="4" priority="43"/>
    <cfRule type="duplicateValues" dxfId="4" priority="44"/>
    <cfRule type="duplicateValues" dxfId="4" priority="45"/>
    <cfRule type="duplicateValues" dxfId="4" priority="46"/>
    <cfRule type="duplicateValues" dxfId="4" priority="47"/>
  </conditionalFormatting>
  <conditionalFormatting sqref="E15">
    <cfRule type="duplicateValues" dxfId="4" priority="1"/>
    <cfRule type="duplicateValues" dxfId="4" priority="2"/>
    <cfRule type="duplicateValues" dxfId="4" priority="3"/>
    <cfRule type="duplicateValues" dxfId="4" priority="4"/>
    <cfRule type="duplicateValues" dxfId="4" priority="5"/>
    <cfRule type="duplicateValues" dxfId="4" priority="6"/>
  </conditionalFormatting>
  <conditionalFormatting sqref="E19">
    <cfRule type="duplicateValues" dxfId="4" priority="24"/>
    <cfRule type="duplicateValues" dxfId="4" priority="25"/>
    <cfRule type="duplicateValues" dxfId="4" priority="26"/>
    <cfRule type="duplicateValues" dxfId="4" priority="27"/>
    <cfRule type="duplicateValues" dxfId="4" priority="28"/>
    <cfRule type="duplicateValues" dxfId="4" priority="29"/>
  </conditionalFormatting>
  <conditionalFormatting sqref="E17:E18">
    <cfRule type="duplicateValues" dxfId="4" priority="30"/>
    <cfRule type="duplicateValues" dxfId="4" priority="31"/>
    <cfRule type="duplicateValues" dxfId="4" priority="32"/>
    <cfRule type="duplicateValues" dxfId="4" priority="33"/>
    <cfRule type="duplicateValues" dxfId="4" priority="34"/>
    <cfRule type="duplicateValues" dxfId="4" priority="35"/>
  </conditionalFormatting>
  <conditionalFormatting sqref="E3 E21:E23">
    <cfRule type="duplicateValues" dxfId="4" priority="48"/>
    <cfRule type="duplicateValues" dxfId="4" priority="49"/>
    <cfRule type="duplicateValues" dxfId="4" priority="50"/>
    <cfRule type="duplicateValues" dxfId="4" priority="51"/>
    <cfRule type="duplicateValues" dxfId="4" priority="52"/>
    <cfRule type="duplicateValues" dxfId="4" priority="53"/>
  </conditionalFormatting>
  <conditionalFormatting sqref="E14 E16">
    <cfRule type="duplicateValues" dxfId="4" priority="36"/>
    <cfRule type="duplicateValues" dxfId="4" priority="37"/>
    <cfRule type="duplicateValues" dxfId="4" priority="38"/>
    <cfRule type="duplicateValues" dxfId="4" priority="39"/>
    <cfRule type="duplicateValues" dxfId="4" priority="40"/>
    <cfRule type="duplicateValues" dxfId="4" priority="41"/>
  </conditionalFormatting>
  <pageMargins left="0.314583333333333" right="0.236111111111111" top="0.786805555555556" bottom="0.354166666666667" header="0.5" footer="0.5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结算</vt:lpstr>
      <vt:lpstr>住宿</vt:lpstr>
      <vt:lpstr>课酬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uu</cp:lastModifiedBy>
  <dcterms:created xsi:type="dcterms:W3CDTF">2021-05-06T02:02:00Z</dcterms:created>
  <dcterms:modified xsi:type="dcterms:W3CDTF">2021-09-13T02:00:21Z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