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结算" sheetId="1" r:id="rId1"/>
  </sheets>
  <definedNames>
    <definedName name="_xlnm.Print_Titles" localSheetId="0">结算!$2:$2</definedName>
  </definedNames>
  <calcPr calcId="144525" concurrentCalc="0"/>
</workbook>
</file>

<file path=xl/sharedStrings.xml><?xml version="1.0" encoding="utf-8"?>
<sst xmlns="http://schemas.openxmlformats.org/spreadsheetml/2006/main" count="119" uniqueCount="75">
  <si>
    <r>
      <rPr>
        <sz val="16"/>
        <color rgb="FF000000"/>
        <rFont val="方正小标宋简体"/>
        <charset val="134"/>
      </rPr>
      <t>海南省自然资源和规划厅学习贯彻习近平新时代中国特色社会主义思想暨党务干部政治能力提升培训班结算</t>
    </r>
    <r>
      <rPr>
        <sz val="20"/>
        <color rgb="FF000000"/>
        <rFont val="方正小标宋简体"/>
        <charset val="134"/>
      </rPr>
      <t xml:space="preserve">
</t>
    </r>
    <r>
      <rPr>
        <b/>
        <sz val="11"/>
        <color rgb="FF000000"/>
        <rFont val="宋体"/>
        <charset val="134"/>
      </rPr>
      <t>人数：76学员，培训时间：2023年7月19日—7月21日结业（共</t>
    </r>
    <r>
      <rPr>
        <b/>
        <sz val="11"/>
        <color rgb="FF000000"/>
        <rFont val="宋体"/>
        <charset val="134"/>
        <scheme val="minor"/>
      </rPr>
      <t>3天</t>
    </r>
    <r>
      <rPr>
        <b/>
        <sz val="11"/>
        <color rgb="FF000000"/>
        <rFont val="宋体"/>
        <charset val="134"/>
      </rPr>
      <t>），</t>
    </r>
    <r>
      <rPr>
        <b/>
        <sz val="11"/>
        <color rgb="FF000000"/>
        <rFont val="宋体"/>
        <charset val="134"/>
        <scheme val="minor"/>
      </rPr>
      <t>7月18日下午报到</t>
    </r>
  </si>
  <si>
    <t>序号</t>
  </si>
  <si>
    <t>项目</t>
  </si>
  <si>
    <t>标准</t>
  </si>
  <si>
    <t>明细项</t>
  </si>
  <si>
    <r>
      <rPr>
        <b/>
        <sz val="12"/>
        <rFont val="宋体"/>
        <charset val="134"/>
      </rPr>
      <t>单价</t>
    </r>
    <r>
      <rPr>
        <b/>
        <sz val="9"/>
        <rFont val="宋体"/>
        <charset val="134"/>
      </rPr>
      <t>（元）</t>
    </r>
  </si>
  <si>
    <t>数量</t>
  </si>
  <si>
    <t>数量单位</t>
  </si>
  <si>
    <r>
      <rPr>
        <b/>
        <sz val="12"/>
        <rFont val="宋体"/>
        <charset val="134"/>
      </rPr>
      <t>小计</t>
    </r>
    <r>
      <rPr>
        <b/>
        <sz val="9"/>
        <rFont val="宋体"/>
        <charset val="134"/>
      </rPr>
      <t>（元）</t>
    </r>
  </si>
  <si>
    <r>
      <rPr>
        <b/>
        <sz val="12"/>
        <rFont val="宋体"/>
        <charset val="134"/>
      </rPr>
      <t>合计</t>
    </r>
    <r>
      <rPr>
        <b/>
        <sz val="9"/>
        <rFont val="宋体"/>
        <charset val="134"/>
      </rPr>
      <t>（元）</t>
    </r>
  </si>
  <si>
    <t>备注</t>
  </si>
  <si>
    <t>主要教学经费</t>
  </si>
  <si>
    <t>住宿费</t>
  </si>
  <si>
    <t>280元/人/间/天</t>
  </si>
  <si>
    <t>7月18日晚</t>
  </si>
  <si>
    <t>间</t>
  </si>
  <si>
    <t>夜</t>
  </si>
  <si>
    <t>7月19日晚</t>
  </si>
  <si>
    <t>7月20日晚</t>
  </si>
  <si>
    <t>餐费</t>
  </si>
  <si>
    <t>自助：130元/人/天
其中早餐：20元/人
午餐：55元/人
晚餐：55元/人</t>
  </si>
  <si>
    <t>晚餐</t>
  </si>
  <si>
    <t>人</t>
  </si>
  <si>
    <t>次</t>
  </si>
  <si>
    <t>早中晚三餐</t>
  </si>
  <si>
    <t>早中餐</t>
  </si>
  <si>
    <t>培训资料费</t>
  </si>
  <si>
    <t>26元/份</t>
  </si>
  <si>
    <t>签字笔、资料袋、笔记本、学员牌</t>
  </si>
  <si>
    <t>份</t>
  </si>
  <si>
    <t>仅购买1次</t>
  </si>
  <si>
    <t>矿泉水</t>
  </si>
  <si>
    <t>12元/提</t>
  </si>
  <si>
    <t>——</t>
  </si>
  <si>
    <t>提</t>
  </si>
  <si>
    <t>外出现场教学用水</t>
  </si>
  <si>
    <t>场地费</t>
  </si>
  <si>
    <t>教室：5600元/天/间</t>
  </si>
  <si>
    <t>1号报告厅</t>
  </si>
  <si>
    <t>天</t>
  </si>
  <si>
    <t>讨论室：800元/次/间</t>
  </si>
  <si>
    <t>学员手册</t>
  </si>
  <si>
    <t>16元/本</t>
  </si>
  <si>
    <t>本</t>
  </si>
  <si>
    <t>仅购买1次，计划87本学员，10本工作人员、教师使用、领导参阅和存档</t>
  </si>
  <si>
    <t>结业证书</t>
  </si>
  <si>
    <t>16.5元/本</t>
  </si>
  <si>
    <t>交通运输费</t>
  </si>
  <si>
    <t>1100元/辆</t>
  </si>
  <si>
    <t>辆</t>
  </si>
  <si>
    <t>外出现场教学用车</t>
  </si>
  <si>
    <t>施茶村现场教学讲解费</t>
  </si>
  <si>
    <t>500元/次/天</t>
  </si>
  <si>
    <t>合计（元）</t>
  </si>
  <si>
    <t>教师课酬经费</t>
  </si>
  <si>
    <t>课酬费
（授课老师净收入）
45分/学时</t>
  </si>
  <si>
    <t>院士、专家：1500元/学时
正高级：1000元/学时
副高级：500元/学时
中级及以下：400元/学时
正厅级：1000元/学时
副厅级：800元/学时
正处级：500元/学时
副处级：450元/学时
正科级及以下：400元/学时</t>
  </si>
  <si>
    <t>副厅级</t>
  </si>
  <si>
    <t>学时</t>
  </si>
  <si>
    <t>节</t>
  </si>
  <si>
    <t>熊安静</t>
  </si>
  <si>
    <t>教授</t>
  </si>
  <si>
    <t>丁匡一</t>
  </si>
  <si>
    <t>付景涛</t>
  </si>
  <si>
    <t>副处级</t>
  </si>
  <si>
    <t>罗继东</t>
  </si>
  <si>
    <t>冷葆青</t>
  </si>
  <si>
    <t>税金</t>
  </si>
  <si>
    <t>课酬费*20%</t>
  </si>
  <si>
    <t>个人所得税</t>
  </si>
  <si>
    <t>百分比</t>
  </si>
  <si>
    <t>仅支付1次</t>
  </si>
  <si>
    <t>含税金（20%）</t>
  </si>
  <si>
    <t>总计（元）</t>
  </si>
  <si>
    <t>注：费用按实际发生结算，课酬费由省资规厅直接拨付至相关教师。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</si>
</sst>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6">
    <font>
      <sz val="11"/>
      <color indexed="8"/>
      <name val="Tahoma"/>
      <charset val="134"/>
    </font>
    <font>
      <sz val="18"/>
      <color indexed="8"/>
      <name val="宋体"/>
      <charset val="134"/>
    </font>
    <font>
      <sz val="16"/>
      <color rgb="FF000000"/>
      <name val="方正小标宋简体"/>
      <charset val="134"/>
    </font>
    <font>
      <b/>
      <sz val="20"/>
      <color indexed="8"/>
      <name val="宋体"/>
      <charset val="134"/>
    </font>
    <font>
      <b/>
      <sz val="12"/>
      <name val="宋体"/>
      <charset val="134"/>
    </font>
    <font>
      <sz val="10"/>
      <name val="宋体"/>
      <charset val="134"/>
    </font>
    <font>
      <sz val="10"/>
      <color indexed="8"/>
      <name val="宋体"/>
      <charset val="134"/>
    </font>
    <font>
      <sz val="9"/>
      <name val="宋体"/>
      <charset val="134"/>
    </font>
    <font>
      <b/>
      <sz val="10"/>
      <name val="宋体"/>
      <charset val="134"/>
    </font>
    <font>
      <sz val="12"/>
      <color indexed="8"/>
      <name val="宋体"/>
      <charset val="134"/>
    </font>
    <font>
      <sz val="10"/>
      <color rgb="FF000000"/>
      <name val="宋体"/>
      <charset val="134"/>
    </font>
    <font>
      <sz val="11"/>
      <name val="宋体"/>
      <charset val="134"/>
    </font>
    <font>
      <sz val="11"/>
      <color rgb="FFFA7D00"/>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sz val="20"/>
      <color rgb="FF000000"/>
      <name val="方正小标宋简体"/>
      <charset val="134"/>
    </font>
    <font>
      <b/>
      <sz val="11"/>
      <color rgb="FF000000"/>
      <name val="宋体"/>
      <charset val="134"/>
    </font>
    <font>
      <b/>
      <sz val="11"/>
      <color rgb="FF000000"/>
      <name val="宋体"/>
      <charset val="134"/>
      <scheme val="minor"/>
    </font>
    <font>
      <b/>
      <sz val="9"/>
      <name val="宋体"/>
      <charset val="134"/>
    </font>
  </fonts>
  <fills count="33">
    <fill>
      <patternFill patternType="none"/>
    </fill>
    <fill>
      <patternFill patternType="gray125"/>
    </fill>
    <fill>
      <patternFill patternType="solid">
        <fgColor theme="6"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FCC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0" fontId="15" fillId="31" borderId="0" applyNumberFormat="0" applyBorder="0" applyAlignment="0" applyProtection="0">
      <alignment vertical="center"/>
    </xf>
    <xf numFmtId="0" fontId="16" fillId="16" borderId="0" applyNumberFormat="0" applyBorder="0" applyAlignment="0" applyProtection="0">
      <alignment vertical="center"/>
    </xf>
    <xf numFmtId="0" fontId="15" fillId="29" borderId="0" applyNumberFormat="0" applyBorder="0" applyAlignment="0" applyProtection="0">
      <alignment vertical="center"/>
    </xf>
    <xf numFmtId="0" fontId="30" fillId="32" borderId="13" applyNumberFormat="0" applyAlignment="0" applyProtection="0">
      <alignment vertical="center"/>
    </xf>
    <xf numFmtId="0" fontId="16" fillId="26" borderId="0" applyNumberFormat="0" applyBorder="0" applyAlignment="0" applyProtection="0">
      <alignment vertical="center"/>
    </xf>
    <xf numFmtId="0" fontId="16" fillId="11" borderId="0" applyNumberFormat="0" applyBorder="0" applyAlignment="0" applyProtection="0">
      <alignment vertical="center"/>
    </xf>
    <xf numFmtId="44" fontId="17" fillId="0" borderId="0" applyFont="0" applyFill="0" applyBorder="0" applyAlignment="0" applyProtection="0">
      <alignment vertical="center"/>
    </xf>
    <xf numFmtId="0" fontId="15" fillId="17" borderId="0" applyNumberFormat="0" applyBorder="0" applyAlignment="0" applyProtection="0">
      <alignment vertical="center"/>
    </xf>
    <xf numFmtId="9" fontId="17" fillId="0" borderId="0" applyFont="0" applyFill="0" applyBorder="0" applyAlignment="0" applyProtection="0">
      <alignment vertical="center"/>
    </xf>
    <xf numFmtId="0" fontId="15" fillId="20" borderId="0" applyNumberFormat="0" applyBorder="0" applyAlignment="0" applyProtection="0">
      <alignment vertical="center"/>
    </xf>
    <xf numFmtId="0" fontId="15" fillId="22" borderId="0" applyNumberFormat="0" applyBorder="0" applyAlignment="0" applyProtection="0">
      <alignment vertical="center"/>
    </xf>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6" fillId="10" borderId="13" applyNumberFormat="0" applyAlignment="0" applyProtection="0">
      <alignment vertical="center"/>
    </xf>
    <xf numFmtId="0" fontId="15" fillId="19" borderId="0" applyNumberFormat="0" applyBorder="0" applyAlignment="0" applyProtection="0">
      <alignment vertical="center"/>
    </xf>
    <xf numFmtId="0" fontId="28" fillId="27" borderId="0" applyNumberFormat="0" applyBorder="0" applyAlignment="0" applyProtection="0">
      <alignment vertical="center"/>
    </xf>
    <xf numFmtId="0" fontId="16" fillId="14" borderId="0" applyNumberFormat="0" applyBorder="0" applyAlignment="0" applyProtection="0">
      <alignment vertical="center"/>
    </xf>
    <xf numFmtId="0" fontId="25" fillId="13" borderId="0" applyNumberFormat="0" applyBorder="0" applyAlignment="0" applyProtection="0">
      <alignment vertical="center"/>
    </xf>
    <xf numFmtId="0" fontId="16" fillId="25" borderId="0" applyNumberFormat="0" applyBorder="0" applyAlignment="0" applyProtection="0">
      <alignment vertical="center"/>
    </xf>
    <xf numFmtId="0" fontId="31" fillId="0" borderId="15" applyNumberFormat="0" applyFill="0" applyAlignment="0" applyProtection="0">
      <alignment vertical="center"/>
    </xf>
    <xf numFmtId="0" fontId="24" fillId="12" borderId="0" applyNumberFormat="0" applyBorder="0" applyAlignment="0" applyProtection="0">
      <alignment vertical="center"/>
    </xf>
    <xf numFmtId="0" fontId="29" fillId="28" borderId="14" applyNumberFormat="0" applyAlignment="0" applyProtection="0">
      <alignment vertical="center"/>
    </xf>
    <xf numFmtId="0" fontId="23" fillId="10" borderId="12" applyNumberFormat="0" applyAlignment="0" applyProtection="0">
      <alignment vertical="center"/>
    </xf>
    <xf numFmtId="0" fontId="27" fillId="0" borderId="11" applyNumberFormat="0" applyFill="0" applyAlignment="0" applyProtection="0">
      <alignment vertical="center"/>
    </xf>
    <xf numFmtId="0" fontId="22" fillId="0" borderId="0" applyNumberFormat="0" applyFill="0" applyBorder="0" applyAlignment="0" applyProtection="0">
      <alignment vertical="center"/>
    </xf>
    <xf numFmtId="0" fontId="16" fillId="9" borderId="0" applyNumberFormat="0" applyBorder="0" applyAlignment="0" applyProtection="0">
      <alignment vertical="center"/>
    </xf>
    <xf numFmtId="0" fontId="13" fillId="0" borderId="0" applyNumberFormat="0" applyFill="0" applyBorder="0" applyAlignment="0" applyProtection="0">
      <alignment vertical="center"/>
    </xf>
    <xf numFmtId="42" fontId="17" fillId="0" borderId="0" applyFont="0" applyFill="0" applyBorder="0" applyAlignment="0" applyProtection="0">
      <alignment vertical="center"/>
    </xf>
    <xf numFmtId="0" fontId="16" fillId="23" borderId="0" applyNumberFormat="0" applyBorder="0" applyAlignment="0" applyProtection="0">
      <alignment vertical="center"/>
    </xf>
    <xf numFmtId="43"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7" borderId="0" applyNumberFormat="0" applyBorder="0" applyAlignment="0" applyProtection="0">
      <alignment vertical="center"/>
    </xf>
    <xf numFmtId="0" fontId="18" fillId="0" borderId="0" applyNumberFormat="0" applyFill="0" applyBorder="0" applyAlignment="0" applyProtection="0">
      <alignment vertical="center"/>
    </xf>
    <xf numFmtId="0" fontId="15" fillId="2" borderId="0" applyNumberFormat="0" applyBorder="0" applyAlignment="0" applyProtection="0">
      <alignment vertical="center"/>
    </xf>
    <xf numFmtId="0" fontId="17" fillId="5" borderId="10" applyNumberFormat="0" applyFont="0" applyAlignment="0" applyProtection="0">
      <alignment vertical="center"/>
    </xf>
    <xf numFmtId="0" fontId="16" fillId="4"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4" fillId="0" borderId="0" applyNumberFormat="0" applyFill="0" applyBorder="0" applyAlignment="0" applyProtection="0">
      <alignment vertical="center"/>
    </xf>
    <xf numFmtId="41" fontId="17" fillId="0" borderId="0" applyFont="0" applyFill="0" applyBorder="0" applyAlignment="0" applyProtection="0">
      <alignment vertical="center"/>
    </xf>
    <xf numFmtId="0" fontId="21" fillId="0" borderId="11" applyNumberFormat="0" applyFill="0" applyAlignment="0" applyProtection="0">
      <alignment vertical="center"/>
    </xf>
    <xf numFmtId="0" fontId="16" fillId="30" borderId="0" applyNumberFormat="0" applyBorder="0" applyAlignment="0" applyProtection="0">
      <alignment vertical="center"/>
    </xf>
    <xf numFmtId="0" fontId="13" fillId="0" borderId="9" applyNumberFormat="0" applyFill="0" applyAlignment="0" applyProtection="0">
      <alignment vertical="center"/>
    </xf>
    <xf numFmtId="0" fontId="15" fillId="15" borderId="0" applyNumberFormat="0" applyBorder="0" applyAlignment="0" applyProtection="0">
      <alignment vertical="center"/>
    </xf>
    <xf numFmtId="0" fontId="16" fillId="24" borderId="0" applyNumberFormat="0" applyBorder="0" applyAlignment="0" applyProtection="0">
      <alignment vertical="center"/>
    </xf>
    <xf numFmtId="0" fontId="12" fillId="0" borderId="8" applyNumberFormat="0" applyFill="0" applyAlignment="0" applyProtection="0">
      <alignment vertical="center"/>
    </xf>
  </cellStyleXfs>
  <cellXfs count="43">
    <xf numFmtId="0" fontId="0" fillId="0" borderId="0" xfId="0" applyAlignment="1"/>
    <xf numFmtId="0" fontId="1" fillId="0" borderId="0" xfId="0" applyFont="1" applyAlignment="1">
      <alignment horizontal="center" vertical="center" wrapText="1"/>
    </xf>
    <xf numFmtId="0" fontId="1"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0" xfId="0" applyFont="1" applyAlignment="1">
      <alignment horizontal="justify" vertical="center" wrapText="1"/>
    </xf>
    <xf numFmtId="9" fontId="5" fillId="0" borderId="1"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5" fillId="0" borderId="5" xfId="0" applyFont="1" applyFill="1" applyBorder="1" applyAlignment="1">
      <alignment horizontal="center" vertical="center" wrapText="1"/>
    </xf>
    <xf numFmtId="58" fontId="5" fillId="0" borderId="1" xfId="0" applyNumberFormat="1" applyFont="1" applyBorder="1" applyAlignment="1">
      <alignment horizontal="center" vertical="center" wrapText="1"/>
    </xf>
    <xf numFmtId="58" fontId="5"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colors>
    <mruColors>
      <color rgb="00FFFF00"/>
      <color rgb="00EF7DD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showGridLines="0" tabSelected="1" zoomScale="110" zoomScaleNormal="110" workbookViewId="0">
      <selection activeCell="J29" sqref="A29:L29"/>
    </sheetView>
  </sheetViews>
  <sheetFormatPr defaultColWidth="9" defaultRowHeight="21.75"/>
  <cols>
    <col min="1" max="1" width="4.12666666666667" style="2" customWidth="1"/>
    <col min="2" max="2" width="9.87333333333333" style="2" customWidth="1"/>
    <col min="3" max="3" width="15.3733333333333" style="2" customWidth="1"/>
    <col min="4" max="4" width="10.8733333333333" style="2" customWidth="1"/>
    <col min="5" max="5" width="5.62666666666667" style="2" customWidth="1"/>
    <col min="6" max="9" width="5.37333333333333" style="2" customWidth="1"/>
    <col min="10" max="11" width="7.12666666666667" style="2" customWidth="1"/>
    <col min="12" max="12" width="8.87333333333333" style="2" customWidth="1"/>
    <col min="13" max="16384" width="9" style="2"/>
  </cols>
  <sheetData>
    <row r="1" ht="72" customHeight="1" spans="1:12">
      <c r="A1" s="3" t="s">
        <v>0</v>
      </c>
      <c r="B1" s="4"/>
      <c r="C1" s="4"/>
      <c r="D1" s="4"/>
      <c r="E1" s="4"/>
      <c r="F1" s="4"/>
      <c r="G1" s="4"/>
      <c r="H1" s="4"/>
      <c r="I1" s="4"/>
      <c r="J1" s="4"/>
      <c r="K1" s="4"/>
      <c r="L1" s="4"/>
    </row>
    <row r="2" s="1" customFormat="1" ht="30" customHeight="1" spans="1:12">
      <c r="A2" s="5" t="s">
        <v>1</v>
      </c>
      <c r="B2" s="5" t="s">
        <v>2</v>
      </c>
      <c r="C2" s="5" t="s">
        <v>3</v>
      </c>
      <c r="D2" s="5" t="s">
        <v>4</v>
      </c>
      <c r="E2" s="5" t="s">
        <v>5</v>
      </c>
      <c r="F2" s="5" t="s">
        <v>6</v>
      </c>
      <c r="G2" s="5" t="s">
        <v>7</v>
      </c>
      <c r="H2" s="5" t="s">
        <v>6</v>
      </c>
      <c r="I2" s="5" t="s">
        <v>7</v>
      </c>
      <c r="J2" s="5" t="s">
        <v>8</v>
      </c>
      <c r="K2" s="5" t="s">
        <v>9</v>
      </c>
      <c r="L2" s="5" t="s">
        <v>10</v>
      </c>
    </row>
    <row r="3" s="1" customFormat="1" ht="30" customHeight="1" spans="1:12">
      <c r="A3" s="6" t="s">
        <v>11</v>
      </c>
      <c r="B3" s="7"/>
      <c r="C3" s="7"/>
      <c r="D3" s="7"/>
      <c r="E3" s="7"/>
      <c r="F3" s="7"/>
      <c r="G3" s="7"/>
      <c r="H3" s="7"/>
      <c r="I3" s="7"/>
      <c r="J3" s="7"/>
      <c r="K3" s="7"/>
      <c r="L3" s="30"/>
    </row>
    <row r="4" s="1" customFormat="1" ht="26.1" customHeight="1" spans="1:12">
      <c r="A4" s="8">
        <v>1</v>
      </c>
      <c r="B4" s="8" t="s">
        <v>12</v>
      </c>
      <c r="C4" s="9" t="s">
        <v>13</v>
      </c>
      <c r="D4" s="10" t="s">
        <v>14</v>
      </c>
      <c r="E4" s="16">
        <v>280</v>
      </c>
      <c r="F4" s="17">
        <v>59</v>
      </c>
      <c r="G4" s="17" t="s">
        <v>15</v>
      </c>
      <c r="H4" s="17">
        <v>1</v>
      </c>
      <c r="I4" s="17" t="s">
        <v>16</v>
      </c>
      <c r="J4" s="17">
        <f>E4*F4*H4</f>
        <v>16520</v>
      </c>
      <c r="K4" s="18">
        <f>SUM(J4:J6)</f>
        <v>57400</v>
      </c>
      <c r="L4" s="8"/>
    </row>
    <row r="5" s="1" customFormat="1" ht="26.1" customHeight="1" spans="1:12">
      <c r="A5" s="11"/>
      <c r="B5" s="11"/>
      <c r="C5" s="12"/>
      <c r="D5" s="10" t="s">
        <v>17</v>
      </c>
      <c r="E5" s="16">
        <v>280</v>
      </c>
      <c r="F5" s="17">
        <v>72</v>
      </c>
      <c r="G5" s="17" t="s">
        <v>15</v>
      </c>
      <c r="H5" s="17">
        <v>1</v>
      </c>
      <c r="I5" s="17" t="s">
        <v>16</v>
      </c>
      <c r="J5" s="17">
        <f>E5*F5*H5</f>
        <v>20160</v>
      </c>
      <c r="K5" s="31"/>
      <c r="L5" s="11"/>
    </row>
    <row r="6" s="1" customFormat="1" ht="26.1" customHeight="1" spans="1:12">
      <c r="A6" s="13"/>
      <c r="B6" s="13"/>
      <c r="C6" s="14"/>
      <c r="D6" s="10" t="s">
        <v>18</v>
      </c>
      <c r="E6" s="16">
        <v>280</v>
      </c>
      <c r="F6" s="17">
        <v>74</v>
      </c>
      <c r="G6" s="17" t="s">
        <v>15</v>
      </c>
      <c r="H6" s="17">
        <v>1</v>
      </c>
      <c r="I6" s="17" t="s">
        <v>16</v>
      </c>
      <c r="J6" s="17">
        <f>E6*F6*H6</f>
        <v>20720</v>
      </c>
      <c r="K6" s="19"/>
      <c r="L6" s="13"/>
    </row>
    <row r="7" s="1" customFormat="1" ht="26.1" customHeight="1" spans="1:12">
      <c r="A7" s="8">
        <v>2</v>
      </c>
      <c r="B7" s="8" t="s">
        <v>19</v>
      </c>
      <c r="C7" s="9" t="s">
        <v>20</v>
      </c>
      <c r="D7" s="10" t="s">
        <v>21</v>
      </c>
      <c r="E7" s="16">
        <v>55</v>
      </c>
      <c r="F7" s="17">
        <v>55</v>
      </c>
      <c r="G7" s="17" t="s">
        <v>22</v>
      </c>
      <c r="H7" s="17">
        <v>1</v>
      </c>
      <c r="I7" s="17" t="s">
        <v>23</v>
      </c>
      <c r="J7" s="17">
        <f>E7*F7*H7</f>
        <v>3025</v>
      </c>
      <c r="K7" s="18">
        <f>SUM(J7:J10)</f>
        <v>28225</v>
      </c>
      <c r="L7" s="32">
        <v>45125</v>
      </c>
    </row>
    <row r="8" s="1" customFormat="1" ht="26.1" customHeight="1" spans="1:12">
      <c r="A8" s="11"/>
      <c r="B8" s="11"/>
      <c r="C8" s="12"/>
      <c r="D8" s="15" t="s">
        <v>24</v>
      </c>
      <c r="E8" s="16">
        <v>130</v>
      </c>
      <c r="F8" s="15">
        <v>74</v>
      </c>
      <c r="G8" s="15" t="s">
        <v>22</v>
      </c>
      <c r="H8" s="15">
        <v>1</v>
      </c>
      <c r="I8" s="15" t="s">
        <v>23</v>
      </c>
      <c r="J8" s="17">
        <f t="shared" ref="J8:J12" si="0">E8*F8*H8</f>
        <v>9620</v>
      </c>
      <c r="K8" s="31"/>
      <c r="L8" s="32">
        <v>45126</v>
      </c>
    </row>
    <row r="9" s="1" customFormat="1" ht="26.1" customHeight="1" spans="1:12">
      <c r="A9" s="11"/>
      <c r="B9" s="11"/>
      <c r="C9" s="12"/>
      <c r="D9" s="15" t="s">
        <v>24</v>
      </c>
      <c r="E9" s="16">
        <v>130</v>
      </c>
      <c r="F9" s="16">
        <v>76</v>
      </c>
      <c r="G9" s="16" t="s">
        <v>22</v>
      </c>
      <c r="H9" s="16">
        <v>1</v>
      </c>
      <c r="I9" s="16" t="s">
        <v>23</v>
      </c>
      <c r="J9" s="17">
        <f t="shared" si="0"/>
        <v>9880</v>
      </c>
      <c r="K9" s="31"/>
      <c r="L9" s="33">
        <v>45127</v>
      </c>
    </row>
    <row r="10" s="1" customFormat="1" ht="26.1" customHeight="1" spans="1:12">
      <c r="A10" s="13"/>
      <c r="B10" s="13"/>
      <c r="C10" s="14"/>
      <c r="D10" s="16" t="s">
        <v>25</v>
      </c>
      <c r="E10" s="16">
        <v>75</v>
      </c>
      <c r="F10" s="16">
        <v>76</v>
      </c>
      <c r="G10" s="16" t="s">
        <v>22</v>
      </c>
      <c r="H10" s="16">
        <v>1</v>
      </c>
      <c r="I10" s="16" t="s">
        <v>23</v>
      </c>
      <c r="J10" s="17">
        <f t="shared" si="0"/>
        <v>5700</v>
      </c>
      <c r="K10" s="19"/>
      <c r="L10" s="33">
        <v>45128</v>
      </c>
    </row>
    <row r="11" s="1" customFormat="1" ht="40.5" spans="1:12">
      <c r="A11" s="8">
        <v>3</v>
      </c>
      <c r="B11" s="17" t="s">
        <v>26</v>
      </c>
      <c r="C11" s="17" t="s">
        <v>27</v>
      </c>
      <c r="D11" s="17" t="s">
        <v>28</v>
      </c>
      <c r="E11" s="17">
        <v>26</v>
      </c>
      <c r="F11" s="17">
        <v>77</v>
      </c>
      <c r="G11" s="17" t="s">
        <v>29</v>
      </c>
      <c r="H11" s="17">
        <v>1</v>
      </c>
      <c r="I11" s="17" t="s">
        <v>23</v>
      </c>
      <c r="J11" s="17">
        <f t="shared" si="0"/>
        <v>2002</v>
      </c>
      <c r="K11" s="18">
        <f>J11+J12</f>
        <v>2110</v>
      </c>
      <c r="L11" s="17" t="s">
        <v>30</v>
      </c>
    </row>
    <row r="12" s="1" customFormat="1" ht="27" spans="1:12">
      <c r="A12" s="8">
        <v>4</v>
      </c>
      <c r="B12" s="18" t="s">
        <v>31</v>
      </c>
      <c r="C12" s="18" t="s">
        <v>32</v>
      </c>
      <c r="D12" s="17" t="s">
        <v>33</v>
      </c>
      <c r="E12" s="17">
        <v>12</v>
      </c>
      <c r="F12" s="17">
        <v>9</v>
      </c>
      <c r="G12" s="17" t="s">
        <v>34</v>
      </c>
      <c r="H12" s="17">
        <v>1</v>
      </c>
      <c r="I12" s="17" t="s">
        <v>23</v>
      </c>
      <c r="J12" s="17">
        <f t="shared" si="0"/>
        <v>108</v>
      </c>
      <c r="K12" s="19"/>
      <c r="L12" s="17" t="s">
        <v>35</v>
      </c>
    </row>
    <row r="13" s="1" customFormat="1" spans="1:12">
      <c r="A13" s="8">
        <v>5</v>
      </c>
      <c r="B13" s="18" t="s">
        <v>36</v>
      </c>
      <c r="C13" s="9" t="s">
        <v>37</v>
      </c>
      <c r="D13" s="16" t="s">
        <v>38</v>
      </c>
      <c r="E13" s="16">
        <v>5600</v>
      </c>
      <c r="F13" s="17">
        <v>1</v>
      </c>
      <c r="G13" s="17" t="s">
        <v>15</v>
      </c>
      <c r="H13" s="17">
        <v>2.5</v>
      </c>
      <c r="I13" s="17" t="s">
        <v>39</v>
      </c>
      <c r="J13" s="17">
        <f t="shared" ref="J13:J18" si="1">E13*F13*H13</f>
        <v>14000</v>
      </c>
      <c r="K13" s="18">
        <f>J13+J14</f>
        <v>22000</v>
      </c>
      <c r="L13" s="17"/>
    </row>
    <row r="14" s="1" customFormat="1" ht="30" customHeight="1" spans="1:12">
      <c r="A14" s="11"/>
      <c r="B14" s="19"/>
      <c r="C14" s="20" t="s">
        <v>40</v>
      </c>
      <c r="D14" s="20" t="s">
        <v>33</v>
      </c>
      <c r="E14" s="20">
        <v>800</v>
      </c>
      <c r="F14" s="20">
        <v>5</v>
      </c>
      <c r="G14" s="20" t="s">
        <v>15</v>
      </c>
      <c r="H14" s="20">
        <v>2</v>
      </c>
      <c r="I14" s="20" t="s">
        <v>23</v>
      </c>
      <c r="J14" s="17">
        <f t="shared" si="1"/>
        <v>8000</v>
      </c>
      <c r="K14" s="19"/>
      <c r="L14" s="34"/>
    </row>
    <row r="15" s="1" customFormat="1" ht="66" customHeight="1" spans="1:12">
      <c r="A15" s="8">
        <v>6</v>
      </c>
      <c r="B15" s="17" t="s">
        <v>41</v>
      </c>
      <c r="C15" s="17" t="s">
        <v>42</v>
      </c>
      <c r="D15" s="17" t="s">
        <v>33</v>
      </c>
      <c r="E15" s="17">
        <v>16</v>
      </c>
      <c r="F15" s="17">
        <v>87</v>
      </c>
      <c r="G15" s="17" t="s">
        <v>43</v>
      </c>
      <c r="H15" s="17">
        <v>1</v>
      </c>
      <c r="I15" s="17" t="s">
        <v>23</v>
      </c>
      <c r="J15" s="17">
        <f t="shared" si="1"/>
        <v>1392</v>
      </c>
      <c r="K15" s="18">
        <f>J15+J16</f>
        <v>2646</v>
      </c>
      <c r="L15" s="35" t="s">
        <v>44</v>
      </c>
    </row>
    <row r="16" s="1" customFormat="1" spans="1:12">
      <c r="A16" s="8">
        <v>7</v>
      </c>
      <c r="B16" s="17" t="s">
        <v>45</v>
      </c>
      <c r="C16" s="17" t="s">
        <v>46</v>
      </c>
      <c r="D16" s="17" t="s">
        <v>33</v>
      </c>
      <c r="E16" s="17">
        <v>16.5</v>
      </c>
      <c r="F16" s="17">
        <v>76</v>
      </c>
      <c r="G16" s="17" t="s">
        <v>43</v>
      </c>
      <c r="H16" s="17">
        <v>1</v>
      </c>
      <c r="I16" s="17" t="s">
        <v>23</v>
      </c>
      <c r="J16" s="17">
        <f t="shared" si="1"/>
        <v>1254</v>
      </c>
      <c r="K16" s="19"/>
      <c r="L16" s="35"/>
    </row>
    <row r="17" s="1" customFormat="1" ht="27" spans="1:12">
      <c r="A17" s="8">
        <v>8</v>
      </c>
      <c r="B17" s="18" t="s">
        <v>47</v>
      </c>
      <c r="C17" s="9" t="s">
        <v>48</v>
      </c>
      <c r="D17" s="16" t="s">
        <v>33</v>
      </c>
      <c r="E17" s="16">
        <v>1100</v>
      </c>
      <c r="F17" s="17">
        <v>2</v>
      </c>
      <c r="G17" s="17" t="s">
        <v>49</v>
      </c>
      <c r="H17" s="17">
        <v>1</v>
      </c>
      <c r="I17" s="17" t="s">
        <v>23</v>
      </c>
      <c r="J17" s="17">
        <f t="shared" si="1"/>
        <v>2200</v>
      </c>
      <c r="K17" s="18" t="s">
        <v>33</v>
      </c>
      <c r="L17" s="17" t="s">
        <v>50</v>
      </c>
    </row>
    <row r="18" s="1" customFormat="1" ht="30.95" customHeight="1" spans="1:12">
      <c r="A18" s="8">
        <v>9</v>
      </c>
      <c r="B18" s="18" t="s">
        <v>51</v>
      </c>
      <c r="C18" s="9" t="s">
        <v>52</v>
      </c>
      <c r="D18" s="16" t="s">
        <v>33</v>
      </c>
      <c r="E18" s="16">
        <v>500</v>
      </c>
      <c r="F18" s="17">
        <v>1</v>
      </c>
      <c r="G18" s="17" t="s">
        <v>23</v>
      </c>
      <c r="H18" s="17">
        <v>1</v>
      </c>
      <c r="I18" s="17" t="s">
        <v>39</v>
      </c>
      <c r="J18" s="17">
        <f t="shared" si="1"/>
        <v>500</v>
      </c>
      <c r="K18" s="18" t="s">
        <v>33</v>
      </c>
      <c r="L18" s="36"/>
    </row>
    <row r="19" s="1" customFormat="1" ht="30" customHeight="1" spans="1:12">
      <c r="A19" s="17" t="s">
        <v>53</v>
      </c>
      <c r="B19" s="17"/>
      <c r="C19" s="17"/>
      <c r="D19" s="17"/>
      <c r="E19" s="17"/>
      <c r="F19" s="17"/>
      <c r="G19" s="17"/>
      <c r="H19" s="17"/>
      <c r="I19" s="17"/>
      <c r="J19" s="24">
        <f>SUM(J4:J18)</f>
        <v>115081</v>
      </c>
      <c r="K19" s="37"/>
      <c r="L19" s="10"/>
    </row>
    <row r="20" s="1" customFormat="1" ht="30" customHeight="1" spans="1:12">
      <c r="A20" s="5" t="s">
        <v>54</v>
      </c>
      <c r="B20" s="5"/>
      <c r="C20" s="5"/>
      <c r="D20" s="5"/>
      <c r="E20" s="5"/>
      <c r="F20" s="5"/>
      <c r="G20" s="5"/>
      <c r="H20" s="5"/>
      <c r="I20" s="5"/>
      <c r="J20" s="5"/>
      <c r="K20" s="5"/>
      <c r="L20" s="5"/>
    </row>
    <row r="21" s="1" customFormat="1" ht="25.5" customHeight="1" spans="1:12">
      <c r="A21" s="10">
        <v>10</v>
      </c>
      <c r="B21" s="8" t="s">
        <v>55</v>
      </c>
      <c r="C21" s="21" t="s">
        <v>56</v>
      </c>
      <c r="D21" s="17" t="s">
        <v>57</v>
      </c>
      <c r="E21" s="10">
        <v>800</v>
      </c>
      <c r="F21" s="10">
        <v>4</v>
      </c>
      <c r="G21" s="10" t="s">
        <v>58</v>
      </c>
      <c r="H21" s="10">
        <v>1</v>
      </c>
      <c r="I21" s="10" t="s">
        <v>59</v>
      </c>
      <c r="J21" s="17">
        <f t="shared" ref="J21:J26" si="2">E21*F21*H21</f>
        <v>3200</v>
      </c>
      <c r="K21" s="18">
        <f>SUM(J21:J25)</f>
        <v>16200</v>
      </c>
      <c r="L21" s="17" t="s">
        <v>60</v>
      </c>
    </row>
    <row r="22" s="1" customFormat="1" spans="1:12">
      <c r="A22" s="10"/>
      <c r="B22" s="11"/>
      <c r="C22" s="22"/>
      <c r="D22" s="17" t="s">
        <v>61</v>
      </c>
      <c r="E22" s="10">
        <v>1000</v>
      </c>
      <c r="F22" s="10">
        <v>4</v>
      </c>
      <c r="G22" s="10" t="s">
        <v>58</v>
      </c>
      <c r="H22" s="10">
        <v>1</v>
      </c>
      <c r="I22" s="10" t="s">
        <v>59</v>
      </c>
      <c r="J22" s="17">
        <f t="shared" si="2"/>
        <v>4000</v>
      </c>
      <c r="K22" s="31"/>
      <c r="L22" s="17" t="s">
        <v>62</v>
      </c>
    </row>
    <row r="23" s="1" customFormat="1" spans="1:12">
      <c r="A23" s="10"/>
      <c r="B23" s="11"/>
      <c r="C23" s="22"/>
      <c r="D23" s="17" t="s">
        <v>61</v>
      </c>
      <c r="E23" s="10">
        <v>1000</v>
      </c>
      <c r="F23" s="10">
        <v>4</v>
      </c>
      <c r="G23" s="10" t="s">
        <v>58</v>
      </c>
      <c r="H23" s="10">
        <v>1</v>
      </c>
      <c r="I23" s="10" t="s">
        <v>59</v>
      </c>
      <c r="J23" s="17">
        <f t="shared" si="2"/>
        <v>4000</v>
      </c>
      <c r="K23" s="31"/>
      <c r="L23" s="17" t="s">
        <v>63</v>
      </c>
    </row>
    <row r="24" s="1" customFormat="1" spans="1:12">
      <c r="A24" s="10"/>
      <c r="B24" s="11"/>
      <c r="C24" s="22"/>
      <c r="D24" s="17" t="s">
        <v>64</v>
      </c>
      <c r="E24" s="10">
        <v>450</v>
      </c>
      <c r="F24" s="10">
        <v>4</v>
      </c>
      <c r="G24" s="10" t="s">
        <v>58</v>
      </c>
      <c r="H24" s="10">
        <v>1</v>
      </c>
      <c r="I24" s="10" t="s">
        <v>59</v>
      </c>
      <c r="J24" s="17">
        <f t="shared" si="2"/>
        <v>1800</v>
      </c>
      <c r="K24" s="31"/>
      <c r="L24" s="17" t="s">
        <v>65</v>
      </c>
    </row>
    <row r="25" s="1" customFormat="1" ht="25" customHeight="1" spans="1:12">
      <c r="A25" s="10"/>
      <c r="B25" s="13"/>
      <c r="C25" s="23"/>
      <c r="D25" s="17" t="s">
        <v>57</v>
      </c>
      <c r="E25" s="10">
        <v>800</v>
      </c>
      <c r="F25" s="10">
        <v>4</v>
      </c>
      <c r="G25" s="10" t="s">
        <v>58</v>
      </c>
      <c r="H25" s="10">
        <v>1</v>
      </c>
      <c r="I25" s="10" t="s">
        <v>59</v>
      </c>
      <c r="J25" s="17">
        <f t="shared" si="2"/>
        <v>3200</v>
      </c>
      <c r="K25" s="31"/>
      <c r="L25" s="17" t="s">
        <v>66</v>
      </c>
    </row>
    <row r="26" s="1" customFormat="1" spans="1:12">
      <c r="A26" s="10"/>
      <c r="B26" s="10" t="s">
        <v>67</v>
      </c>
      <c r="C26" s="17" t="s">
        <v>68</v>
      </c>
      <c r="D26" s="17" t="s">
        <v>69</v>
      </c>
      <c r="E26" s="17">
        <f>K21</f>
        <v>16200</v>
      </c>
      <c r="F26" s="29">
        <v>0.2</v>
      </c>
      <c r="G26" s="17" t="s">
        <v>70</v>
      </c>
      <c r="H26" s="17">
        <v>1</v>
      </c>
      <c r="I26" s="17" t="s">
        <v>23</v>
      </c>
      <c r="J26" s="17">
        <f t="shared" si="2"/>
        <v>3240</v>
      </c>
      <c r="K26" s="17" t="s">
        <v>33</v>
      </c>
      <c r="L26" s="10" t="s">
        <v>71</v>
      </c>
    </row>
    <row r="27" s="1" customFormat="1" ht="30" customHeight="1" spans="1:12">
      <c r="A27" s="24" t="s">
        <v>53</v>
      </c>
      <c r="B27" s="25"/>
      <c r="C27" s="25"/>
      <c r="D27" s="25"/>
      <c r="E27" s="25"/>
      <c r="F27" s="25"/>
      <c r="G27" s="25"/>
      <c r="H27" s="25"/>
      <c r="I27" s="37"/>
      <c r="J27" s="38">
        <f>SUM(J21:J26)</f>
        <v>19440</v>
      </c>
      <c r="K27" s="39"/>
      <c r="L27" s="10" t="s">
        <v>72</v>
      </c>
    </row>
    <row r="28" s="1" customFormat="1" ht="30" customHeight="1" spans="1:12">
      <c r="A28" s="26" t="s">
        <v>73</v>
      </c>
      <c r="B28" s="27"/>
      <c r="C28" s="27"/>
      <c r="D28" s="27"/>
      <c r="E28" s="27"/>
      <c r="F28" s="27"/>
      <c r="G28" s="27"/>
      <c r="H28" s="27"/>
      <c r="I28" s="40"/>
      <c r="J28" s="41">
        <f>J19+J27</f>
        <v>134521</v>
      </c>
      <c r="K28" s="42"/>
      <c r="L28" s="10"/>
    </row>
    <row r="29" s="1" customFormat="1" ht="30" customHeight="1" spans="1:12">
      <c r="A29" s="28" t="s">
        <v>74</v>
      </c>
      <c r="B29" s="28"/>
      <c r="C29" s="28"/>
      <c r="D29" s="28"/>
      <c r="E29" s="28"/>
      <c r="F29" s="28"/>
      <c r="G29" s="28"/>
      <c r="H29" s="28"/>
      <c r="I29" s="28"/>
      <c r="J29" s="28"/>
      <c r="K29" s="28"/>
      <c r="L29" s="28"/>
    </row>
  </sheetData>
  <mergeCells count="28">
    <mergeCell ref="A1:L1"/>
    <mergeCell ref="A3:L3"/>
    <mergeCell ref="A19:I19"/>
    <mergeCell ref="J19:K19"/>
    <mergeCell ref="A20:L20"/>
    <mergeCell ref="A27:I27"/>
    <mergeCell ref="J27:K27"/>
    <mergeCell ref="A28:I28"/>
    <mergeCell ref="J28:K28"/>
    <mergeCell ref="A29:L29"/>
    <mergeCell ref="A4:A6"/>
    <mergeCell ref="A7:A10"/>
    <mergeCell ref="A13:A14"/>
    <mergeCell ref="A21:A26"/>
    <mergeCell ref="B4:B6"/>
    <mergeCell ref="B7:B10"/>
    <mergeCell ref="B13:B14"/>
    <mergeCell ref="B21:B25"/>
    <mergeCell ref="C4:C6"/>
    <mergeCell ref="C7:C10"/>
    <mergeCell ref="C21:C25"/>
    <mergeCell ref="K4:K6"/>
    <mergeCell ref="K7:K10"/>
    <mergeCell ref="K11:K12"/>
    <mergeCell ref="K13:K14"/>
    <mergeCell ref="K15:K16"/>
    <mergeCell ref="K21:K25"/>
    <mergeCell ref="L4:L6"/>
  </mergeCells>
  <printOptions horizontalCentered="1"/>
  <pageMargins left="0.354166666666667" right="0.354166666666667" top="0.629861111111111" bottom="0.629861111111111" header="0.298611111111111" footer="0.298611111111111"/>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结算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air</dc:creator>
  <cp:lastModifiedBy>lenovo</cp:lastModifiedBy>
  <dcterms:created xsi:type="dcterms:W3CDTF">2008-09-13T17:22:00Z</dcterms:created>
  <cp:lastPrinted>2014-11-21T01:02:00Z</cp:lastPrinted>
  <dcterms:modified xsi:type="dcterms:W3CDTF">2023-10-23T16:45:26Z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KSORubyTemplateID" linkTarget="0">
    <vt:lpwstr>14</vt:lpwstr>
  </property>
  <property fmtid="{D5CDD505-2E9C-101B-9397-08002B2CF9AE}" pid="4" name="ICV">
    <vt:lpwstr>AC03472F91B5476CA3BEAFF6D98A6629_13</vt:lpwstr>
  </property>
</Properties>
</file>