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结算" sheetId="1" r:id="rId1"/>
  </sheets>
  <definedNames>
    <definedName name="_xlnm.Print_Titles" localSheetId="0">结算!$2:$2</definedName>
  </definedNames>
  <calcPr calcId="144525" concurrentCalc="0"/>
</workbook>
</file>

<file path=xl/sharedStrings.xml><?xml version="1.0" encoding="utf-8"?>
<sst xmlns="http://schemas.openxmlformats.org/spreadsheetml/2006/main" count="91" uniqueCount="66">
  <si>
    <r>
      <rPr>
        <sz val="16"/>
        <color rgb="FF000000"/>
        <rFont val="方正小标宋简体"/>
        <charset val="134"/>
      </rPr>
      <t>海口市市管领导干部学习贯彻习近平新时代中国特色社会主义思想和党的二十大精神研讨班经费结算</t>
    </r>
    <r>
      <rPr>
        <sz val="20"/>
        <color rgb="FF000000"/>
        <rFont val="方正小标宋简体"/>
        <charset val="134"/>
      </rPr>
      <t xml:space="preserve">
</t>
    </r>
    <r>
      <rPr>
        <b/>
        <sz val="11"/>
        <color rgb="FF000000"/>
        <rFont val="宋体"/>
        <charset val="134"/>
      </rPr>
      <t>人数：</t>
    </r>
    <r>
      <rPr>
        <sz val="11"/>
        <color rgb="FF000000"/>
        <rFont val="方正小标宋简体"/>
        <charset val="134"/>
      </rPr>
      <t>680</t>
    </r>
    <r>
      <rPr>
        <b/>
        <sz val="11"/>
        <color rgb="FF000000"/>
        <rFont val="宋体"/>
        <charset val="134"/>
      </rPr>
      <t>学员，时间：2023年</t>
    </r>
    <r>
      <rPr>
        <sz val="11"/>
        <color rgb="FF000000"/>
        <rFont val="方正小标宋简体"/>
        <charset val="134"/>
      </rPr>
      <t>5月-6月（共4.5天）</t>
    </r>
  </si>
  <si>
    <t>序号</t>
  </si>
  <si>
    <t>项目</t>
  </si>
  <si>
    <t>标准</t>
  </si>
  <si>
    <t>明细项</t>
  </si>
  <si>
    <r>
      <rPr>
        <b/>
        <sz val="12"/>
        <rFont val="宋体"/>
        <charset val="134"/>
      </rPr>
      <t>单价</t>
    </r>
    <r>
      <rPr>
        <b/>
        <sz val="9"/>
        <rFont val="宋体"/>
        <charset val="134"/>
      </rPr>
      <t>（元）</t>
    </r>
  </si>
  <si>
    <t>数量</t>
  </si>
  <si>
    <t>数量单位</t>
  </si>
  <si>
    <r>
      <rPr>
        <b/>
        <sz val="12"/>
        <rFont val="宋体"/>
        <charset val="134"/>
      </rPr>
      <t>小计</t>
    </r>
    <r>
      <rPr>
        <b/>
        <sz val="9"/>
        <rFont val="宋体"/>
        <charset val="134"/>
      </rPr>
      <t>（元）</t>
    </r>
  </si>
  <si>
    <r>
      <rPr>
        <b/>
        <sz val="12"/>
        <rFont val="宋体"/>
        <charset val="134"/>
      </rPr>
      <t>合计</t>
    </r>
    <r>
      <rPr>
        <b/>
        <sz val="9"/>
        <rFont val="宋体"/>
        <charset val="134"/>
      </rPr>
      <t>（元）</t>
    </r>
  </si>
  <si>
    <t>备注</t>
  </si>
  <si>
    <t>学员手册</t>
  </si>
  <si>
    <t>29元/本</t>
  </si>
  <si>
    <t>——</t>
  </si>
  <si>
    <t>本</t>
  </si>
  <si>
    <t>其中700本给学员，30本给市级领导干部，20本留存，加急印刷分送5个会场</t>
  </si>
  <si>
    <t>场地费</t>
  </si>
  <si>
    <t>市政府综合楼三楼会议室：15000元/全天
10000元/半天</t>
  </si>
  <si>
    <t>场次</t>
  </si>
  <si>
    <t>5月11日全天使用</t>
  </si>
  <si>
    <t>5月17日、5月20日、5月24日、5月27日、6月2日、6月4日、6月9日半天使用</t>
  </si>
  <si>
    <t>口罩</t>
  </si>
  <si>
    <t>0.55元/个</t>
  </si>
  <si>
    <t>个</t>
  </si>
  <si>
    <t>仅购买1次</t>
  </si>
  <si>
    <t>签到笔</t>
  </si>
  <si>
    <t>1.5元/支</t>
  </si>
  <si>
    <t>支</t>
  </si>
  <si>
    <t>合计（元）</t>
  </si>
  <si>
    <t>教师课酬经费</t>
  </si>
  <si>
    <t>职务或级别</t>
  </si>
  <si>
    <t>单价课时费用</t>
  </si>
  <si>
    <t>总课时</t>
  </si>
  <si>
    <t>单位</t>
  </si>
  <si>
    <t>总价课时费用</t>
  </si>
  <si>
    <t>备注（授课老师）</t>
  </si>
  <si>
    <t>课酬费
（授课老师净收入）
45分/学时</t>
  </si>
  <si>
    <t>院士、专家：1500元/学时
正高级：1000元/学时
副高级：500元/学时
中级及以下：400元/学时
正厅级：1000元/学时
副厅级：800元/学时
正处级：500元/学时
副处级：450元/学时
正科级及以下：400元/学时</t>
  </si>
  <si>
    <t>正厅级</t>
  </si>
  <si>
    <t>学时</t>
  </si>
  <si>
    <t>刘立武</t>
  </si>
  <si>
    <t>副厅级</t>
  </si>
  <si>
    <t>桂刚</t>
  </si>
  <si>
    <t>王雪晧</t>
  </si>
  <si>
    <t>刘成</t>
  </si>
  <si>
    <t>马育红</t>
  </si>
  <si>
    <t>正高级</t>
  </si>
  <si>
    <t>全占军</t>
  </si>
  <si>
    <t>副处级</t>
  </si>
  <si>
    <t>孙华</t>
  </si>
  <si>
    <t>正处级</t>
  </si>
  <si>
    <t>张斌涛</t>
  </si>
  <si>
    <t>何斌</t>
  </si>
  <si>
    <t>张卫波</t>
  </si>
  <si>
    <t>副高级</t>
  </si>
  <si>
    <t>李人达</t>
  </si>
  <si>
    <t>税金</t>
  </si>
  <si>
    <t>课酬费*20%</t>
  </si>
  <si>
    <t>个人所得税</t>
  </si>
  <si>
    <t>百分比</t>
  </si>
  <si>
    <t>仅支付1次</t>
  </si>
  <si>
    <t>含税金（20%）</t>
  </si>
  <si>
    <t>培训费增值税及其附加税</t>
  </si>
  <si>
    <t>以上总和的2%</t>
  </si>
  <si>
    <t>总计（元）</t>
  </si>
  <si>
    <t>注：费用按实际发生结算。</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</si>
</sst>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3">
    <font>
      <sz val="11"/>
      <color indexed="8"/>
      <name val="Tahoma"/>
      <charset val="134"/>
    </font>
    <font>
      <sz val="18"/>
      <color indexed="8"/>
      <name val="宋体"/>
      <charset val="134"/>
    </font>
    <font>
      <sz val="16"/>
      <color rgb="FF000000"/>
      <name val="方正小标宋简体"/>
      <charset val="134"/>
    </font>
    <font>
      <b/>
      <sz val="20"/>
      <color indexed="8"/>
      <name val="宋体"/>
      <charset val="134"/>
    </font>
    <font>
      <b/>
      <sz val="12"/>
      <name val="宋体"/>
      <charset val="134"/>
    </font>
    <font>
      <sz val="10"/>
      <name val="宋体"/>
      <charset val="134"/>
    </font>
    <font>
      <b/>
      <sz val="10"/>
      <name val="宋体"/>
      <charset val="134"/>
    </font>
    <font>
      <sz val="9"/>
      <name val="宋体"/>
      <charset val="134"/>
    </font>
    <font>
      <sz val="12"/>
      <color indexed="8"/>
      <name val="宋体"/>
      <charset val="134"/>
    </font>
    <font>
      <sz val="11"/>
      <color indexed="52"/>
      <name val="宋体"/>
      <charset val="0"/>
    </font>
    <font>
      <sz val="12"/>
      <name val="宋体"/>
      <charset val="134"/>
    </font>
    <font>
      <sz val="11"/>
      <color indexed="8"/>
      <name val="宋体"/>
      <charset val="0"/>
    </font>
    <font>
      <sz val="11"/>
      <color indexed="17"/>
      <name val="宋体"/>
      <charset val="0"/>
    </font>
    <font>
      <b/>
      <sz val="13"/>
      <color indexed="62"/>
      <name val="宋体"/>
      <charset val="134"/>
    </font>
    <font>
      <u/>
      <sz val="11"/>
      <color indexed="12"/>
      <name val="宋体"/>
      <charset val="0"/>
    </font>
    <font>
      <b/>
      <sz val="11"/>
      <color indexed="62"/>
      <name val="宋体"/>
      <charset val="134"/>
    </font>
    <font>
      <sz val="11"/>
      <color indexed="9"/>
      <name val="宋体"/>
      <charset val="0"/>
    </font>
    <font>
      <b/>
      <sz val="11"/>
      <color indexed="8"/>
      <name val="宋体"/>
      <charset val="0"/>
    </font>
    <font>
      <sz val="11"/>
      <color indexed="8"/>
      <name val="宋体"/>
      <charset val="134"/>
    </font>
    <font>
      <b/>
      <sz val="18"/>
      <color indexed="62"/>
      <name val="宋体"/>
      <charset val="134"/>
    </font>
    <font>
      <u/>
      <sz val="11"/>
      <color indexed="20"/>
      <name val="宋体"/>
      <charset val="0"/>
    </font>
    <font>
      <sz val="11"/>
      <color indexed="62"/>
      <name val="宋体"/>
      <charset val="0"/>
    </font>
    <font>
      <i/>
      <sz val="11"/>
      <color indexed="23"/>
      <name val="宋体"/>
      <charset val="0"/>
    </font>
    <font>
      <b/>
      <sz val="15"/>
      <color indexed="62"/>
      <name val="宋体"/>
      <charset val="134"/>
    </font>
    <font>
      <b/>
      <sz val="11"/>
      <color indexed="9"/>
      <name val="宋体"/>
      <charset val="0"/>
    </font>
    <font>
      <b/>
      <sz val="11"/>
      <color indexed="52"/>
      <name val="宋体"/>
      <charset val="0"/>
    </font>
    <font>
      <b/>
      <sz val="11"/>
      <color indexed="63"/>
      <name val="宋体"/>
      <charset val="0"/>
    </font>
    <font>
      <sz val="11"/>
      <color indexed="60"/>
      <name val="宋体"/>
      <charset val="0"/>
    </font>
    <font>
      <sz val="11"/>
      <color indexed="10"/>
      <name val="宋体"/>
      <charset val="0"/>
    </font>
    <font>
      <sz val="20"/>
      <color rgb="FF000000"/>
      <name val="方正小标宋简体"/>
      <charset val="134"/>
    </font>
    <font>
      <b/>
      <sz val="11"/>
      <color rgb="FF000000"/>
      <name val="宋体"/>
      <charset val="134"/>
    </font>
    <font>
      <sz val="11"/>
      <color rgb="FF000000"/>
      <name val="方正小标宋简体"/>
      <charset val="134"/>
    </font>
    <font>
      <b/>
      <sz val="9"/>
      <name val="宋体"/>
      <charset val="134"/>
    </font>
  </fonts>
  <fills count="19">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42"/>
        <bgColor indexed="64"/>
      </patternFill>
    </fill>
    <fill>
      <patternFill patternType="solid">
        <fgColor indexed="49"/>
        <bgColor indexed="64"/>
      </patternFill>
    </fill>
    <fill>
      <patternFill patternType="solid">
        <fgColor indexed="44"/>
        <bgColor indexed="64"/>
      </patternFill>
    </fill>
    <fill>
      <patternFill patternType="solid">
        <fgColor indexed="26"/>
        <bgColor indexed="64"/>
      </patternFill>
    </fill>
    <fill>
      <patternFill patternType="solid">
        <fgColor indexed="29"/>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31"/>
        <bgColor indexed="64"/>
      </patternFill>
    </fill>
    <fill>
      <patternFill patternType="solid">
        <fgColor indexed="43"/>
        <bgColor indexed="64"/>
      </patternFill>
    </fill>
    <fill>
      <patternFill patternType="solid">
        <fgColor indexed="46"/>
        <bgColor indexed="64"/>
      </patternFill>
    </fill>
    <fill>
      <patternFill patternType="solid">
        <fgColor indexed="27"/>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indexed="52"/>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0" fontId="16" fillId="3" borderId="0" applyNumberFormat="0" applyBorder="0" applyAlignment="0" applyProtection="0">
      <alignment vertical="center"/>
    </xf>
    <xf numFmtId="0" fontId="11" fillId="14" borderId="0" applyNumberFormat="0" applyBorder="0" applyAlignment="0" applyProtection="0">
      <alignment vertical="center"/>
    </xf>
    <xf numFmtId="0" fontId="16" fillId="18" borderId="0" applyNumberFormat="0" applyBorder="0" applyAlignment="0" applyProtection="0">
      <alignment vertical="center"/>
    </xf>
    <xf numFmtId="0" fontId="21" fillId="3" borderId="13" applyNumberFormat="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44" fontId="10" fillId="0" borderId="0" applyFont="0" applyFill="0" applyBorder="0" applyAlignment="0" applyProtection="0">
      <alignment vertical="center"/>
    </xf>
    <xf numFmtId="0" fontId="16" fillId="17" borderId="0" applyNumberFormat="0" applyBorder="0" applyAlignment="0" applyProtection="0">
      <alignment vertical="center"/>
    </xf>
    <xf numFmtId="9" fontId="10" fillId="0" borderId="0" applyFont="0" applyFill="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16" fillId="14" borderId="0" applyNumberFormat="0" applyBorder="0" applyAlignment="0" applyProtection="0">
      <alignment vertical="center"/>
    </xf>
    <xf numFmtId="0" fontId="25" fillId="11" borderId="13" applyNumberFormat="0" applyAlignment="0" applyProtection="0">
      <alignment vertical="center"/>
    </xf>
    <xf numFmtId="0" fontId="16" fillId="5" borderId="0" applyNumberFormat="0" applyBorder="0" applyAlignment="0" applyProtection="0">
      <alignment vertical="center"/>
    </xf>
    <xf numFmtId="0" fontId="27" fillId="13" borderId="0" applyNumberFormat="0" applyBorder="0" applyAlignment="0" applyProtection="0">
      <alignment vertical="center"/>
    </xf>
    <xf numFmtId="0" fontId="11" fillId="15" borderId="0" applyNumberFormat="0" applyBorder="0" applyAlignment="0" applyProtection="0">
      <alignment vertical="center"/>
    </xf>
    <xf numFmtId="0" fontId="12" fillId="4" borderId="0" applyNumberFormat="0" applyBorder="0" applyAlignment="0" applyProtection="0">
      <alignment vertical="center"/>
    </xf>
    <xf numFmtId="0" fontId="11" fillId="12" borderId="0" applyNumberFormat="0" applyBorder="0" applyAlignment="0" applyProtection="0">
      <alignment vertical="center"/>
    </xf>
    <xf numFmtId="0" fontId="17" fillId="0" borderId="11" applyNumberFormat="0" applyFill="0" applyAlignment="0" applyProtection="0">
      <alignment vertical="center"/>
    </xf>
    <xf numFmtId="0" fontId="27" fillId="8" borderId="0" applyNumberFormat="0" applyBorder="0" applyAlignment="0" applyProtection="0">
      <alignment vertical="center"/>
    </xf>
    <xf numFmtId="0" fontId="24" fillId="10" borderId="14" applyNumberFormat="0" applyAlignment="0" applyProtection="0">
      <alignment vertical="center"/>
    </xf>
    <xf numFmtId="0" fontId="26" fillId="11" borderId="15" applyNumberFormat="0" applyAlignment="0" applyProtection="0">
      <alignment vertical="center"/>
    </xf>
    <xf numFmtId="0" fontId="23" fillId="0" borderId="9" applyNumberFormat="0" applyFill="0" applyAlignment="0" applyProtection="0">
      <alignment vertical="center"/>
    </xf>
    <xf numFmtId="0" fontId="22" fillId="0" borderId="0" applyNumberFormat="0" applyFill="0" applyBorder="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42" fontId="10" fillId="0" borderId="0" applyFont="0" applyFill="0" applyBorder="0" applyAlignment="0" applyProtection="0">
      <alignment vertical="center"/>
    </xf>
    <xf numFmtId="0" fontId="11" fillId="14" borderId="0" applyNumberFormat="0" applyBorder="0" applyAlignment="0" applyProtection="0">
      <alignment vertical="center"/>
    </xf>
    <xf numFmtId="43"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8" borderId="0" applyNumberFormat="0" applyBorder="0" applyAlignment="0" applyProtection="0">
      <alignment vertical="center"/>
    </xf>
    <xf numFmtId="0" fontId="28" fillId="0" borderId="0" applyNumberFormat="0" applyFill="0" applyBorder="0" applyAlignment="0" applyProtection="0">
      <alignment vertical="center"/>
    </xf>
    <xf numFmtId="0" fontId="16" fillId="4" borderId="0" applyNumberFormat="0" applyBorder="0" applyAlignment="0" applyProtection="0">
      <alignment vertical="center"/>
    </xf>
    <xf numFmtId="0" fontId="18" fillId="7" borderId="12" applyNumberFormat="0" applyFont="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4" fillId="0" borderId="0" applyNumberFormat="0" applyFill="0" applyBorder="0" applyAlignment="0" applyProtection="0">
      <alignment vertical="center"/>
    </xf>
    <xf numFmtId="41" fontId="10" fillId="0" borderId="0" applyFont="0" applyFill="0" applyBorder="0" applyAlignment="0" applyProtection="0">
      <alignment vertical="center"/>
    </xf>
    <xf numFmtId="0" fontId="13" fillId="0" borderId="9" applyNumberFormat="0" applyFill="0" applyAlignment="0" applyProtection="0">
      <alignment vertical="center"/>
    </xf>
    <xf numFmtId="0" fontId="11" fillId="6" borderId="0" applyNumberFormat="0" applyBorder="0" applyAlignment="0" applyProtection="0">
      <alignment vertical="center"/>
    </xf>
    <xf numFmtId="0" fontId="15" fillId="0" borderId="10" applyNumberFormat="0" applyFill="0" applyAlignment="0" applyProtection="0">
      <alignment vertical="center"/>
    </xf>
    <xf numFmtId="0" fontId="16" fillId="9" borderId="0" applyNumberFormat="0" applyBorder="0" applyAlignment="0" applyProtection="0">
      <alignment vertical="center"/>
    </xf>
    <xf numFmtId="0" fontId="11" fillId="6" borderId="0" applyNumberFormat="0" applyBorder="0" applyAlignment="0" applyProtection="0">
      <alignment vertical="center"/>
    </xf>
    <xf numFmtId="0" fontId="9" fillId="0" borderId="8" applyNumberFormat="0" applyFill="0" applyAlignment="0" applyProtection="0">
      <alignment vertical="center"/>
    </xf>
  </cellStyleXfs>
  <cellXfs count="33">
    <xf numFmtId="0" fontId="0" fillId="0" borderId="0" xfId="0" applyAlignment="1"/>
    <xf numFmtId="0" fontId="1" fillId="0" borderId="0" xfId="0" applyFont="1" applyAlignment="1">
      <alignment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0" xfId="0" applyFont="1" applyAlignment="1">
      <alignment horizontal="justify" vertical="center" wrapText="1"/>
    </xf>
    <xf numFmtId="0" fontId="5" fillId="2"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NumberFormat="1" applyFont="1" applyBorder="1" applyAlignment="1">
      <alignment horizontal="center" vertical="center" wrapText="1"/>
    </xf>
    <xf numFmtId="0" fontId="5" fillId="0" borderId="6"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NumberFormat="1" applyFont="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colors>
    <mruColors>
      <color rgb="00EF7DD3"/>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showGridLines="0" tabSelected="1" zoomScale="115" zoomScaleNormal="115" workbookViewId="0">
      <selection activeCell="L5" sqref="L5"/>
    </sheetView>
  </sheetViews>
  <sheetFormatPr defaultColWidth="9" defaultRowHeight="21.75"/>
  <cols>
    <col min="1" max="1" width="4.16" style="1" customWidth="1"/>
    <col min="2" max="2" width="7.83333333333333" style="1" customWidth="1"/>
    <col min="3" max="3" width="15.42" style="1" customWidth="1"/>
    <col min="4" max="4" width="10.8333333333333" style="1" customWidth="1"/>
    <col min="5" max="5" width="5.58666666666667" style="1" customWidth="1"/>
    <col min="6" max="7" width="5.43333333333333" style="1" customWidth="1"/>
    <col min="8" max="9" width="7.08666666666667" style="1" customWidth="1"/>
    <col min="10" max="10" width="14.1266666666667" style="1" customWidth="1"/>
    <col min="11" max="16384" width="9" style="1"/>
  </cols>
  <sheetData>
    <row r="1" s="1" customFormat="1" ht="78" customHeight="1" spans="1:10">
      <c r="A1" s="3" t="s">
        <v>0</v>
      </c>
      <c r="B1" s="4"/>
      <c r="C1" s="4"/>
      <c r="D1" s="4"/>
      <c r="E1" s="4"/>
      <c r="F1" s="4"/>
      <c r="G1" s="4"/>
      <c r="H1" s="4"/>
      <c r="I1" s="4"/>
      <c r="J1" s="4"/>
    </row>
    <row r="2" s="2" customFormat="1" ht="30" customHeight="1" spans="1:10">
      <c r="A2" s="5" t="s">
        <v>1</v>
      </c>
      <c r="B2" s="5" t="s">
        <v>2</v>
      </c>
      <c r="C2" s="5" t="s">
        <v>3</v>
      </c>
      <c r="D2" s="5" t="s">
        <v>4</v>
      </c>
      <c r="E2" s="5" t="s">
        <v>5</v>
      </c>
      <c r="F2" s="5" t="s">
        <v>6</v>
      </c>
      <c r="G2" s="5" t="s">
        <v>7</v>
      </c>
      <c r="H2" s="5" t="s">
        <v>8</v>
      </c>
      <c r="I2" s="5" t="s">
        <v>9</v>
      </c>
      <c r="J2" s="5" t="s">
        <v>10</v>
      </c>
    </row>
    <row r="3" s="2" customFormat="1" ht="54" spans="1:10">
      <c r="A3" s="6">
        <v>1</v>
      </c>
      <c r="B3" s="7" t="s">
        <v>11</v>
      </c>
      <c r="C3" s="7" t="s">
        <v>12</v>
      </c>
      <c r="D3" s="7" t="s">
        <v>13</v>
      </c>
      <c r="E3" s="7">
        <v>18</v>
      </c>
      <c r="F3" s="7">
        <v>750</v>
      </c>
      <c r="G3" s="7" t="s">
        <v>14</v>
      </c>
      <c r="H3" s="7">
        <f>E3*F3</f>
        <v>13500</v>
      </c>
      <c r="I3" s="7">
        <v>13500</v>
      </c>
      <c r="J3" s="7" t="s">
        <v>15</v>
      </c>
    </row>
    <row r="4" s="2" customFormat="1" ht="38" customHeight="1" spans="1:10">
      <c r="A4" s="8">
        <v>2</v>
      </c>
      <c r="B4" s="9" t="s">
        <v>16</v>
      </c>
      <c r="C4" s="10" t="s">
        <v>17</v>
      </c>
      <c r="D4" s="10" t="s">
        <v>13</v>
      </c>
      <c r="E4" s="14">
        <v>15000</v>
      </c>
      <c r="F4" s="7">
        <v>1</v>
      </c>
      <c r="G4" s="7" t="s">
        <v>18</v>
      </c>
      <c r="H4" s="7">
        <f>E4*F4</f>
        <v>15000</v>
      </c>
      <c r="I4" s="9">
        <f>SUM(H4:H5)</f>
        <v>85000</v>
      </c>
      <c r="J4" s="7" t="s">
        <v>19</v>
      </c>
    </row>
    <row r="5" s="2" customFormat="1" ht="54" spans="1:10">
      <c r="A5" s="11"/>
      <c r="B5" s="12"/>
      <c r="C5" s="13"/>
      <c r="D5" s="13"/>
      <c r="E5" s="10">
        <v>10000</v>
      </c>
      <c r="F5" s="9">
        <v>7</v>
      </c>
      <c r="G5" s="9" t="s">
        <v>18</v>
      </c>
      <c r="H5" s="7">
        <f>E5*F5</f>
        <v>70000</v>
      </c>
      <c r="I5" s="12"/>
      <c r="J5" s="9" t="s">
        <v>20</v>
      </c>
    </row>
    <row r="6" s="2" customFormat="1" ht="31" customHeight="1" spans="1:10">
      <c r="A6" s="6">
        <v>3</v>
      </c>
      <c r="B6" s="7" t="s">
        <v>21</v>
      </c>
      <c r="C6" s="14" t="s">
        <v>22</v>
      </c>
      <c r="D6" s="7" t="s">
        <v>13</v>
      </c>
      <c r="E6" s="14">
        <v>0.55</v>
      </c>
      <c r="F6" s="7">
        <v>1000</v>
      </c>
      <c r="G6" s="7" t="s">
        <v>23</v>
      </c>
      <c r="H6" s="7">
        <f>E6*F6</f>
        <v>550</v>
      </c>
      <c r="I6" s="7">
        <v>550</v>
      </c>
      <c r="J6" s="7" t="s">
        <v>24</v>
      </c>
    </row>
    <row r="7" s="2" customFormat="1" ht="31" customHeight="1" spans="1:10">
      <c r="A7" s="6">
        <v>4</v>
      </c>
      <c r="B7" s="7" t="s">
        <v>25</v>
      </c>
      <c r="C7" s="14" t="s">
        <v>26</v>
      </c>
      <c r="D7" s="7" t="s">
        <v>13</v>
      </c>
      <c r="E7" s="14">
        <v>1.5</v>
      </c>
      <c r="F7" s="7">
        <v>500</v>
      </c>
      <c r="G7" s="7" t="s">
        <v>27</v>
      </c>
      <c r="H7" s="7">
        <f>E7*F7</f>
        <v>750</v>
      </c>
      <c r="I7" s="7">
        <v>750</v>
      </c>
      <c r="J7" s="7" t="s">
        <v>24</v>
      </c>
    </row>
    <row r="8" s="2" customFormat="1" ht="30" customHeight="1" spans="1:10">
      <c r="A8" s="7" t="s">
        <v>28</v>
      </c>
      <c r="B8" s="7"/>
      <c r="C8" s="7"/>
      <c r="D8" s="7"/>
      <c r="E8" s="7"/>
      <c r="F8" s="7"/>
      <c r="G8" s="7"/>
      <c r="H8" s="19">
        <f>SUM(H3:H7)</f>
        <v>99800</v>
      </c>
      <c r="I8" s="28"/>
      <c r="J8" s="6"/>
    </row>
    <row r="9" s="2" customFormat="1" ht="30" customHeight="1" spans="1:10">
      <c r="A9" s="5" t="s">
        <v>29</v>
      </c>
      <c r="B9" s="5"/>
      <c r="C9" s="5"/>
      <c r="D9" s="5"/>
      <c r="E9" s="5"/>
      <c r="F9" s="5"/>
      <c r="G9" s="5"/>
      <c r="H9" s="5"/>
      <c r="I9" s="5"/>
      <c r="J9" s="5"/>
    </row>
    <row r="10" s="2" customFormat="1" ht="41" customHeight="1" spans="1:10">
      <c r="A10" s="5" t="s">
        <v>1</v>
      </c>
      <c r="B10" s="15" t="s">
        <v>2</v>
      </c>
      <c r="C10" s="15" t="s">
        <v>3</v>
      </c>
      <c r="D10" s="16" t="s">
        <v>30</v>
      </c>
      <c r="E10" s="16" t="s">
        <v>31</v>
      </c>
      <c r="F10" s="16" t="s">
        <v>32</v>
      </c>
      <c r="G10" s="16" t="s">
        <v>33</v>
      </c>
      <c r="H10" s="16" t="s">
        <v>34</v>
      </c>
      <c r="I10" s="29" t="s">
        <v>28</v>
      </c>
      <c r="J10" s="16" t="s">
        <v>35</v>
      </c>
    </row>
    <row r="11" s="2" customFormat="1" spans="1:10">
      <c r="A11" s="6">
        <v>5</v>
      </c>
      <c r="B11" s="8" t="s">
        <v>36</v>
      </c>
      <c r="C11" s="17" t="s">
        <v>37</v>
      </c>
      <c r="D11" s="6" t="s">
        <v>38</v>
      </c>
      <c r="E11" s="6">
        <v>1000</v>
      </c>
      <c r="F11" s="6">
        <v>4</v>
      </c>
      <c r="G11" s="6" t="s">
        <v>39</v>
      </c>
      <c r="H11" s="6">
        <v>4000</v>
      </c>
      <c r="I11" s="8">
        <f>SUM(H11:H22)</f>
        <v>20610</v>
      </c>
      <c r="J11" s="6" t="s">
        <v>40</v>
      </c>
    </row>
    <row r="12" s="2" customFormat="1" spans="1:10">
      <c r="A12" s="6"/>
      <c r="B12" s="11"/>
      <c r="C12" s="18"/>
      <c r="D12" s="7" t="s">
        <v>41</v>
      </c>
      <c r="E12" s="6">
        <v>800</v>
      </c>
      <c r="F12" s="6">
        <v>2</v>
      </c>
      <c r="G12" s="6" t="s">
        <v>39</v>
      </c>
      <c r="H12" s="7">
        <f t="shared" ref="H12:H19" si="0">E12*F12</f>
        <v>1600</v>
      </c>
      <c r="I12" s="11"/>
      <c r="J12" s="7" t="s">
        <v>42</v>
      </c>
    </row>
    <row r="13" s="2" customFormat="1" spans="1:10">
      <c r="A13" s="6"/>
      <c r="B13" s="11"/>
      <c r="C13" s="18"/>
      <c r="D13" s="7" t="s">
        <v>41</v>
      </c>
      <c r="E13" s="6">
        <v>800</v>
      </c>
      <c r="F13" s="6">
        <v>2</v>
      </c>
      <c r="G13" s="6" t="s">
        <v>39</v>
      </c>
      <c r="H13" s="7">
        <f t="shared" si="0"/>
        <v>1600</v>
      </c>
      <c r="I13" s="11"/>
      <c r="J13" s="7" t="s">
        <v>43</v>
      </c>
    </row>
    <row r="14" s="2" customFormat="1" spans="1:10">
      <c r="A14" s="6"/>
      <c r="B14" s="11"/>
      <c r="C14" s="18"/>
      <c r="D14" s="7" t="s">
        <v>41</v>
      </c>
      <c r="E14" s="6">
        <v>800</v>
      </c>
      <c r="F14" s="6">
        <v>4</v>
      </c>
      <c r="G14" s="6" t="s">
        <v>39</v>
      </c>
      <c r="H14" s="7">
        <f t="shared" si="0"/>
        <v>3200</v>
      </c>
      <c r="I14" s="11"/>
      <c r="J14" s="7" t="s">
        <v>44</v>
      </c>
    </row>
    <row r="15" s="2" customFormat="1" spans="1:10">
      <c r="A15" s="6"/>
      <c r="B15" s="11"/>
      <c r="C15" s="18"/>
      <c r="D15" s="7" t="s">
        <v>41</v>
      </c>
      <c r="E15" s="6">
        <v>800</v>
      </c>
      <c r="F15" s="6">
        <v>2</v>
      </c>
      <c r="G15" s="6" t="s">
        <v>39</v>
      </c>
      <c r="H15" s="7">
        <f t="shared" si="0"/>
        <v>1600</v>
      </c>
      <c r="I15" s="11"/>
      <c r="J15" s="7" t="s">
        <v>45</v>
      </c>
    </row>
    <row r="16" s="2" customFormat="1" spans="1:10">
      <c r="A16" s="6"/>
      <c r="B16" s="11"/>
      <c r="C16" s="18"/>
      <c r="D16" s="7" t="s">
        <v>46</v>
      </c>
      <c r="E16" s="24">
        <v>1000</v>
      </c>
      <c r="F16" s="24">
        <v>1.5</v>
      </c>
      <c r="G16" s="24" t="s">
        <v>39</v>
      </c>
      <c r="H16" s="24">
        <f t="shared" si="0"/>
        <v>1500</v>
      </c>
      <c r="I16" s="11"/>
      <c r="J16" s="7" t="s">
        <v>47</v>
      </c>
    </row>
    <row r="17" s="2" customFormat="1" spans="1:10">
      <c r="A17" s="6"/>
      <c r="B17" s="11"/>
      <c r="C17" s="18"/>
      <c r="D17" s="7" t="s">
        <v>48</v>
      </c>
      <c r="E17" s="6">
        <v>450</v>
      </c>
      <c r="F17" s="6">
        <v>1.5</v>
      </c>
      <c r="G17" s="6" t="s">
        <v>39</v>
      </c>
      <c r="H17" s="7">
        <f t="shared" si="0"/>
        <v>675</v>
      </c>
      <c r="I17" s="11"/>
      <c r="J17" s="7" t="s">
        <v>49</v>
      </c>
    </row>
    <row r="18" s="2" customFormat="1" spans="1:10">
      <c r="A18" s="6"/>
      <c r="B18" s="11"/>
      <c r="C18" s="18"/>
      <c r="D18" s="7" t="s">
        <v>50</v>
      </c>
      <c r="E18" s="6">
        <v>500</v>
      </c>
      <c r="F18" s="6">
        <v>1.5</v>
      </c>
      <c r="G18" s="6" t="s">
        <v>39</v>
      </c>
      <c r="H18" s="7">
        <f t="shared" si="0"/>
        <v>750</v>
      </c>
      <c r="I18" s="11"/>
      <c r="J18" s="7" t="s">
        <v>51</v>
      </c>
    </row>
    <row r="19" s="2" customFormat="1" spans="1:10">
      <c r="A19" s="6"/>
      <c r="B19" s="11"/>
      <c r="C19" s="18"/>
      <c r="D19" s="7" t="s">
        <v>50</v>
      </c>
      <c r="E19" s="6">
        <v>500</v>
      </c>
      <c r="F19" s="6">
        <v>1.5</v>
      </c>
      <c r="G19" s="6" t="s">
        <v>39</v>
      </c>
      <c r="H19" s="7">
        <f t="shared" si="0"/>
        <v>750</v>
      </c>
      <c r="I19" s="11"/>
      <c r="J19" s="7" t="s">
        <v>52</v>
      </c>
    </row>
    <row r="20" s="2" customFormat="1" spans="1:10">
      <c r="A20" s="6"/>
      <c r="B20" s="11"/>
      <c r="C20" s="18"/>
      <c r="D20" s="7" t="s">
        <v>46</v>
      </c>
      <c r="E20" s="6">
        <v>1000</v>
      </c>
      <c r="F20" s="6">
        <v>1</v>
      </c>
      <c r="G20" s="6" t="s">
        <v>39</v>
      </c>
      <c r="H20" s="7">
        <v>1000</v>
      </c>
      <c r="I20" s="11"/>
      <c r="J20" s="7" t="s">
        <v>53</v>
      </c>
    </row>
    <row r="21" s="2" customFormat="1" spans="1:10">
      <c r="A21" s="6"/>
      <c r="B21" s="11"/>
      <c r="C21" s="18"/>
      <c r="D21" s="7" t="s">
        <v>54</v>
      </c>
      <c r="E21" s="6">
        <v>500</v>
      </c>
      <c r="F21" s="6">
        <v>1</v>
      </c>
      <c r="G21" s="6" t="s">
        <v>39</v>
      </c>
      <c r="H21" s="7">
        <v>500</v>
      </c>
      <c r="I21" s="11"/>
      <c r="J21" s="7" t="s">
        <v>55</v>
      </c>
    </row>
    <row r="22" s="2" customFormat="1" spans="1:10">
      <c r="A22" s="6"/>
      <c r="B22" s="6" t="s">
        <v>56</v>
      </c>
      <c r="C22" s="7" t="s">
        <v>57</v>
      </c>
      <c r="D22" s="7" t="s">
        <v>58</v>
      </c>
      <c r="E22" s="7">
        <f>SUM(H11:H21)</f>
        <v>17175</v>
      </c>
      <c r="F22" s="25">
        <v>0.2</v>
      </c>
      <c r="G22" s="7" t="s">
        <v>59</v>
      </c>
      <c r="H22" s="7">
        <f>E22*F22</f>
        <v>3435</v>
      </c>
      <c r="I22" s="30"/>
      <c r="J22" s="6" t="s">
        <v>60</v>
      </c>
    </row>
    <row r="23" s="2" customFormat="1" ht="30" customHeight="1" spans="1:10">
      <c r="A23" s="19" t="s">
        <v>28</v>
      </c>
      <c r="B23" s="20"/>
      <c r="C23" s="20"/>
      <c r="D23" s="20"/>
      <c r="E23" s="20"/>
      <c r="F23" s="20"/>
      <c r="G23" s="20"/>
      <c r="H23" s="26">
        <f>SUM(H8+I11)</f>
        <v>120410</v>
      </c>
      <c r="I23" s="31"/>
      <c r="J23" s="6" t="s">
        <v>61</v>
      </c>
    </row>
    <row r="24" s="2" customFormat="1" ht="45" customHeight="1" spans="1:10">
      <c r="A24" s="19">
        <v>6</v>
      </c>
      <c r="B24" s="7" t="s">
        <v>62</v>
      </c>
      <c r="C24" s="7"/>
      <c r="D24" s="7"/>
      <c r="E24" s="7"/>
      <c r="F24" s="7"/>
      <c r="G24" s="7"/>
      <c r="H24" s="26">
        <f>H23*0.02</f>
        <v>2408.2</v>
      </c>
      <c r="I24" s="31"/>
      <c r="J24" s="6" t="s">
        <v>63</v>
      </c>
    </row>
    <row r="25" s="2" customFormat="1" ht="30" customHeight="1" spans="1:10">
      <c r="A25" s="21" t="s">
        <v>64</v>
      </c>
      <c r="B25" s="22"/>
      <c r="C25" s="22"/>
      <c r="D25" s="22"/>
      <c r="E25" s="22"/>
      <c r="F25" s="22"/>
      <c r="G25" s="22"/>
      <c r="H25" s="27">
        <f>H23+H24</f>
        <v>122818.2</v>
      </c>
      <c r="I25" s="32"/>
      <c r="J25" s="6"/>
    </row>
    <row r="26" s="2" customFormat="1" ht="30" customHeight="1" spans="1:10">
      <c r="A26" s="23" t="s">
        <v>65</v>
      </c>
      <c r="B26" s="23"/>
      <c r="C26" s="23"/>
      <c r="D26" s="23"/>
      <c r="E26" s="23"/>
      <c r="F26" s="23"/>
      <c r="G26" s="23"/>
      <c r="H26" s="23"/>
      <c r="I26" s="23"/>
      <c r="J26" s="23"/>
    </row>
  </sheetData>
  <mergeCells count="19">
    <mergeCell ref="A1:J1"/>
    <mergeCell ref="A8:G8"/>
    <mergeCell ref="H8:I8"/>
    <mergeCell ref="A9:J9"/>
    <mergeCell ref="A23:G23"/>
    <mergeCell ref="H23:I23"/>
    <mergeCell ref="H24:I24"/>
    <mergeCell ref="A25:G25"/>
    <mergeCell ref="H25:I25"/>
    <mergeCell ref="A26:J26"/>
    <mergeCell ref="A4:A5"/>
    <mergeCell ref="A11:A22"/>
    <mergeCell ref="B4:B5"/>
    <mergeCell ref="B11:B21"/>
    <mergeCell ref="C4:C5"/>
    <mergeCell ref="C11:C21"/>
    <mergeCell ref="D4:D5"/>
    <mergeCell ref="I4:I5"/>
    <mergeCell ref="I11:I22"/>
  </mergeCells>
  <printOptions horizontalCentered="1"/>
  <pageMargins left="0.354166666666667" right="0.354166666666667" top="0.432638888888889" bottom="0.432638888888889" header="0.298611111111111" footer="0.298611111111111"/>
  <pageSetup paperSize="9" scale="94" fitToHeight="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结算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air</dc:creator>
  <cp:lastModifiedBy>lenovo</cp:lastModifiedBy>
  <dcterms:created xsi:type="dcterms:W3CDTF">2008-09-19T17:22:00Z</dcterms:created>
  <cp:lastPrinted>2014-11-27T01:02:00Z</cp:lastPrinted>
  <dcterms:modified xsi:type="dcterms:W3CDTF">2023-10-23T16:44:19Z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KSORubyTemplateID" linkTarget="0">
    <vt:lpwstr>14</vt:lpwstr>
  </property>
  <property fmtid="{D5CDD505-2E9C-101B-9397-08002B2CF9AE}" pid="4" name="ICV">
    <vt:lpwstr>6863383E78A84F2799CD2279E8B557EE_13</vt:lpwstr>
  </property>
</Properties>
</file>