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招商班" sheetId="4" r:id="rId1"/>
  </sheets>
  <calcPr calcId="144525" concurrentCalc="0"/>
</workbook>
</file>

<file path=xl/sharedStrings.xml><?xml version="1.0" encoding="utf-8"?>
<sst xmlns="http://schemas.openxmlformats.org/spreadsheetml/2006/main" count="113" uniqueCount="103">
  <si>
    <r>
      <rPr>
        <sz val="20"/>
        <rFont val="方正小标宋简体"/>
        <charset val="134"/>
      </rPr>
      <t>招商引资和产业发展专题培训班结算</t>
    </r>
    <r>
      <rPr>
        <b/>
        <sz val="20"/>
        <rFont val="宋体"/>
        <charset val="134"/>
      </rPr>
      <t xml:space="preserve">
</t>
    </r>
    <r>
      <rPr>
        <b/>
        <sz val="12"/>
        <rFont val="宋体"/>
        <charset val="134"/>
      </rPr>
      <t>人数：68学员+4工作人员，时间：2022年4月19日—12月结业</t>
    </r>
  </si>
  <si>
    <t>序号</t>
  </si>
  <si>
    <t>项目</t>
  </si>
  <si>
    <t>单价</t>
  </si>
  <si>
    <t>数量</t>
  </si>
  <si>
    <t>合计（元）</t>
  </si>
  <si>
    <t>备注</t>
  </si>
  <si>
    <t>主要教学经费</t>
  </si>
  <si>
    <t>住宿费</t>
  </si>
  <si>
    <t>280元/1人/间/1天
150元/1人/间/半天</t>
  </si>
  <si>
    <t>150元*52间*1半天=7800元</t>
  </si>
  <si>
    <t>拨付党校。2022年5月15日中午</t>
  </si>
  <si>
    <t>餐费</t>
  </si>
  <si>
    <t>自助：130元/人/天
其中早餐：20元/人
午餐：55元/人
晚餐：55元/人</t>
  </si>
  <si>
    <t>中74人*55元=4070元
晚74人*55元=4070元</t>
  </si>
  <si>
    <t>拨付党校。5月15日午餐、晚餐</t>
  </si>
  <si>
    <t>培训资料费</t>
  </si>
  <si>
    <t>17.7元/份</t>
  </si>
  <si>
    <t>17.7元*70份=1239元</t>
  </si>
  <si>
    <t>拨付党校，由党校支出。签字笔、资料袋、笔记本、学员牌，多准备2份备用，以备学员丢失或其他情况</t>
  </si>
  <si>
    <t>学员手册</t>
  </si>
  <si>
    <t>11.8元/本</t>
  </si>
  <si>
    <t>11.8元*76本=896.8元</t>
  </si>
  <si>
    <t>拨付党校，由党校支出。按照原教学计划定制。计划66本学员，10本工作人员、教师使用、领导参阅和存档</t>
  </si>
  <si>
    <t>印制学员分组名单</t>
  </si>
  <si>
    <t>1.8元/本</t>
  </si>
  <si>
    <t>1.8元*76本=136.8元</t>
  </si>
  <si>
    <t>班旗</t>
  </si>
  <si>
    <t>120元/面</t>
  </si>
  <si>
    <t>120元*1=120元</t>
  </si>
  <si>
    <t>拨付党校，由党校支出。</t>
  </si>
  <si>
    <t>教室</t>
  </si>
  <si>
    <t>3号楼204教室2500元/半天/间；
1号楼2号报告厅3000元/半天/间；
3号楼202教室1500元/半天/间</t>
  </si>
  <si>
    <t>2500元*2次=5000元
3000元*1次=3000元
1500元*1次=1500元</t>
  </si>
  <si>
    <t>拨付党校。5月8日下午、5月15日上午使用204教室；6月12日上午使用2号报告厅；10月13日晚上使用202教室</t>
  </si>
  <si>
    <t>讨论室</t>
  </si>
  <si>
    <t>800元/天/间</t>
  </si>
  <si>
    <t>800元*6间=4800元</t>
  </si>
  <si>
    <t>拨付党校。5月15日使用3号楼205、206、208、209、210、211讨论室</t>
  </si>
  <si>
    <t>结构化研讨文具</t>
  </si>
  <si>
    <t>晨光便利贴2.8元/本
晨光双头马克笔17.8元/盒
晨光双头小记号笔1.6元/支
晨光不锈钢白板夹4.5元/个
晨光双头大记号笔（红蓝黑三色）4元/支
晨光白板笔3.5元/支
晨光大白纸2元/张</t>
  </si>
  <si>
    <t>2.8元*12本便利贴=33.6元
17.8元*6盒马克笔=106.8元
1.6元*12支小记号笔=19.2元
4.5元*24个白板夹=108元
4元*42支双头大记号笔（红蓝黑三色）=168元
3.5元*18支白板笔=63元
2元*120张大白纸=240元</t>
  </si>
  <si>
    <t>拨付党校，由党校支出。晨光便利贴12本、晨光双头马克笔12色6盒、晨光双头小记号笔12支、晨光不锈钢白板夹24个、晨光双头大记号笔42支（黑18支蓝18支红18支）、晨光白板笔18支、晨光大白纸120张，分别分配给6个小组研讨或小组讨论时使用</t>
  </si>
  <si>
    <t>矿泉水</t>
  </si>
  <si>
    <t>1元/瓶</t>
  </si>
  <si>
    <t>1元*46瓶=46元</t>
  </si>
  <si>
    <t>拨付党校，由党校支出。7月31日市政府办公区14号楼2楼第一会议室授课使用</t>
  </si>
  <si>
    <t>口罩</t>
  </si>
  <si>
    <t>1元/个</t>
  </si>
  <si>
    <t>1元*70个=70元</t>
  </si>
  <si>
    <t>结业证书</t>
  </si>
  <si>
    <t>16.5元/本</t>
  </si>
  <si>
    <t>16.5元*68本=1122元</t>
  </si>
  <si>
    <t>小计（元）</t>
  </si>
  <si>
    <t>教师课酬经费</t>
  </si>
  <si>
    <t>课酬费
（授课老师）
45分/学时</t>
  </si>
  <si>
    <t>院士、专家：1500元/学时
正高级：1000元/学时
副高级：500元/学时
中级及以下：400元/学时
正厅级：1000元/学时
副厅级：800元/学时
正处级：500元/学时
副处级：450元/学时
正科级及以下：400元/学时</t>
  </si>
  <si>
    <r>
      <rPr>
        <b/>
        <sz val="12"/>
        <rFont val="宋体"/>
        <charset val="134"/>
      </rPr>
      <t>市商务局支付：
促进师：</t>
    </r>
    <r>
      <rPr>
        <sz val="12"/>
        <rFont val="宋体"/>
        <charset val="134"/>
      </rPr>
      <t xml:space="preserve">
副高级500元*5学时*1人=2500元（娄瑞雪）
中级及以下400元*5学时*4人=8000元（成秋英、高扬、李丽、林国圣）
正科级及以下400元*5学时*1人=2000元（王蕊）
</t>
    </r>
    <r>
      <rPr>
        <b/>
        <sz val="12"/>
        <rFont val="宋体"/>
        <charset val="134"/>
      </rPr>
      <t>市投促局支付：
促进师：</t>
    </r>
    <r>
      <rPr>
        <sz val="12"/>
        <rFont val="宋体"/>
        <charset val="134"/>
      </rPr>
      <t xml:space="preserve">
中级及以下400元*1学时*1人=400元（吴丹）
</t>
    </r>
    <r>
      <rPr>
        <b/>
        <sz val="12"/>
        <rFont val="宋体"/>
        <charset val="134"/>
      </rPr>
      <t>授课教师：</t>
    </r>
    <r>
      <rPr>
        <sz val="12"/>
        <rFont val="宋体"/>
        <charset val="134"/>
      </rPr>
      <t xml:space="preserve">
专家1500元*3学时*1人=4500元（符之文）
副厅级800元*4学时*1人=3200元（姬国辉）
正高1000元*3学时*1人=3000元（李伟铭）
中级及以下400元*3学时*1人=1200元（吴丹）</t>
    </r>
  </si>
  <si>
    <t>拨付教师
市商务局支付12500元
市投促局支付12300元</t>
  </si>
  <si>
    <r>
      <rPr>
        <b/>
        <sz val="12"/>
        <rFont val="宋体"/>
        <charset val="134"/>
      </rPr>
      <t>市商务局支付税金</t>
    </r>
    <r>
      <rPr>
        <sz val="12"/>
        <rFont val="宋体"/>
        <charset val="134"/>
      </rPr>
      <t>=课酬（每人超过800的部分）合计7700元*20%=1540元</t>
    </r>
  </si>
  <si>
    <t>支付税金
市商务局支付1540元</t>
  </si>
  <si>
    <r>
      <rPr>
        <b/>
        <sz val="12"/>
        <rFont val="宋体"/>
        <charset val="134"/>
      </rPr>
      <t>市投促局支付税金</t>
    </r>
    <r>
      <rPr>
        <sz val="12"/>
        <rFont val="宋体"/>
        <charset val="134"/>
      </rPr>
      <t>=课酬（每人超过800的部分）合计9100元*20%=1820元</t>
    </r>
  </si>
  <si>
    <t>支付税金
市投促局支付1820元</t>
  </si>
  <si>
    <t>含税金（20%）</t>
  </si>
  <si>
    <t>拓展训练经费</t>
  </si>
  <si>
    <t>项目策划管理费</t>
  </si>
  <si>
    <t>300元/次</t>
  </si>
  <si>
    <t>300元*1次=300元</t>
  </si>
  <si>
    <t>拨付党校，由党校支出。海南省民建应急救援培训中心，活动策划管理</t>
  </si>
  <si>
    <t>拓展道具器材租赁</t>
  </si>
  <si>
    <t>300元/批</t>
  </si>
  <si>
    <t>300元*1批=300元</t>
  </si>
  <si>
    <t>拨付党校，由党校支出。海南省民建应急救援培训中心，拓展项目道具租用</t>
  </si>
  <si>
    <t>中级及以下：400元/学时</t>
  </si>
  <si>
    <r>
      <rPr>
        <b/>
        <sz val="12"/>
        <color rgb="FF000000"/>
        <rFont val="宋体"/>
        <charset val="134"/>
      </rPr>
      <t>主教练：</t>
    </r>
    <r>
      <rPr>
        <sz val="12"/>
        <color rgb="FF000000"/>
        <rFont val="宋体"/>
        <charset val="134"/>
      </rPr>
      <t xml:space="preserve">
中级及以下400元*2学时*1人=800元
</t>
    </r>
    <r>
      <rPr>
        <b/>
        <sz val="12"/>
        <color rgb="FF000000"/>
        <rFont val="宋体"/>
        <charset val="134"/>
      </rPr>
      <t>拓展教练员：</t>
    </r>
    <r>
      <rPr>
        <sz val="12"/>
        <color rgb="FF000000"/>
        <rFont val="宋体"/>
        <charset val="134"/>
      </rPr>
      <t xml:space="preserve">
中级及以下400元*2学时*2人=1600元</t>
    </r>
  </si>
  <si>
    <t>拨付党校，由党校支出。海南省民建应急救援培训中心，选派教练</t>
  </si>
  <si>
    <t>税金</t>
  </si>
  <si>
    <t>海南省民建应急救援培训中心自行负责教练税金</t>
  </si>
  <si>
    <t>行动学习实践课题工作成效满意度抽样调查经费</t>
  </si>
  <si>
    <t>调查方案设计费、培训费</t>
  </si>
  <si>
    <t>1500/1次性</t>
  </si>
  <si>
    <t>1500元*1=1500元</t>
  </si>
  <si>
    <t>拨付党校，由党校支出。海口市社情民意调查中心</t>
  </si>
  <si>
    <t>劳务费：调查费及问卷审核、录入费</t>
  </si>
  <si>
    <t>35元/样本</t>
  </si>
  <si>
    <t>35元/样本×180样本=6300元</t>
  </si>
  <si>
    <t>拨付党校，由党校支出。海口市社情民意调查中心。含调查员、数据处理员和报告撰写人员的工资、社保等全部费用。</t>
  </si>
  <si>
    <t>劳务费：数据处理及报告撰写费</t>
  </si>
  <si>
    <t>2100/1次性</t>
  </si>
  <si>
    <t>2100元*1=2100元</t>
  </si>
  <si>
    <t>管理费用</t>
  </si>
  <si>
    <t>费率：9%</t>
  </si>
  <si>
    <t>（1500元+6300元+2100元）*9%约等于890元</t>
  </si>
  <si>
    <t>拨付党校，由党校支出。海口市社情民意调查中心。包括：办公费、打印费、通讯费等。</t>
  </si>
  <si>
    <t>税率：6%</t>
  </si>
  <si>
    <t>（1500元+6300元+2100元+890元）*6%约等于640元</t>
  </si>
  <si>
    <t>拨付党校，由党校支出。海口市社情民意调查中心。一般纳税人</t>
  </si>
  <si>
    <t>利润</t>
  </si>
  <si>
    <t>利润率：5%</t>
  </si>
  <si>
    <t>（1500元+6300元+2100元+890元+640元）*5%约等于570元</t>
  </si>
  <si>
    <t>总计（元）</t>
  </si>
  <si>
    <t>商务局、投促局转入除课酬外费用共计49609.2元，双方均摊</t>
  </si>
  <si>
    <t>注：费用按实际发生结算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</si>
</sst>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indexed="8"/>
      <name val="Tahoma"/>
      <charset val="134"/>
    </font>
    <font>
      <sz val="18"/>
      <color indexed="8"/>
      <name val="宋体"/>
      <charset val="134"/>
    </font>
    <font>
      <sz val="20"/>
      <name val="方正小标宋简体"/>
      <charset val="134"/>
    </font>
    <font>
      <b/>
      <sz val="20"/>
      <name val="宋体"/>
      <charset val="134"/>
    </font>
    <font>
      <b/>
      <sz val="14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2"/>
      <color rgb="FF000000"/>
      <name val="宋体"/>
      <charset val="134"/>
    </font>
    <font>
      <b/>
      <sz val="12"/>
      <color indexed="8"/>
      <name val="宋体"/>
      <charset val="134"/>
    </font>
    <font>
      <sz val="16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sz val="12"/>
      <color rgb="FF00000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5" borderId="11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5" borderId="1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7" borderId="1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17" borderId="13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33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8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showGridLines="0" tabSelected="1" zoomScale="70" zoomScaleNormal="70" topLeftCell="A25" workbookViewId="0">
      <selection activeCell="I37" sqref="I37"/>
    </sheetView>
  </sheetViews>
  <sheetFormatPr defaultColWidth="9" defaultRowHeight="22.5" outlineLevelCol="5"/>
  <cols>
    <col min="1" max="1" width="4.16" style="1" customWidth="1"/>
    <col min="2" max="2" width="8.56666666666667" style="1" customWidth="1"/>
    <col min="3" max="3" width="17.26" style="1" customWidth="1"/>
    <col min="4" max="4" width="36.66" style="1" customWidth="1"/>
    <col min="5" max="5" width="12.26" style="1" customWidth="1"/>
    <col min="6" max="6" width="14.9933333333333" style="1" customWidth="1"/>
    <col min="7" max="7" width="12.5" style="1"/>
    <col min="8" max="16384" width="9" style="1"/>
  </cols>
  <sheetData>
    <row r="1" s="1" customFormat="1" ht="72" customHeight="1" spans="1:6">
      <c r="A1" s="3" t="s">
        <v>0</v>
      </c>
      <c r="B1" s="4"/>
      <c r="C1" s="4"/>
      <c r="D1" s="4"/>
      <c r="E1" s="4"/>
      <c r="F1" s="4"/>
    </row>
    <row r="2" s="2" customFormat="1" ht="36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spans="1:6">
      <c r="A3" s="5" t="s">
        <v>7</v>
      </c>
      <c r="B3" s="5"/>
      <c r="C3" s="5"/>
      <c r="D3" s="5"/>
      <c r="E3" s="5"/>
      <c r="F3" s="5"/>
    </row>
    <row r="4" s="2" customFormat="1" ht="65" customHeight="1" spans="1:6">
      <c r="A4" s="6">
        <v>1</v>
      </c>
      <c r="B4" s="6" t="s">
        <v>8</v>
      </c>
      <c r="C4" s="7" t="s">
        <v>9</v>
      </c>
      <c r="D4" s="8" t="s">
        <v>10</v>
      </c>
      <c r="E4" s="8">
        <v>7800</v>
      </c>
      <c r="F4" s="24" t="s">
        <v>11</v>
      </c>
    </row>
    <row r="5" s="2" customFormat="1" ht="63" spans="1:6">
      <c r="A5" s="6">
        <v>2</v>
      </c>
      <c r="B5" s="6" t="s">
        <v>12</v>
      </c>
      <c r="C5" s="7" t="s">
        <v>13</v>
      </c>
      <c r="D5" s="9" t="s">
        <v>14</v>
      </c>
      <c r="E5" s="6">
        <v>8140</v>
      </c>
      <c r="F5" s="24" t="s">
        <v>15</v>
      </c>
    </row>
    <row r="6" s="2" customFormat="1" ht="71.25" spans="1:6">
      <c r="A6" s="6">
        <v>3</v>
      </c>
      <c r="B6" s="8" t="s">
        <v>16</v>
      </c>
      <c r="C6" s="8" t="s">
        <v>17</v>
      </c>
      <c r="D6" s="8" t="s">
        <v>18</v>
      </c>
      <c r="E6" s="8">
        <v>1239</v>
      </c>
      <c r="F6" s="25" t="s">
        <v>19</v>
      </c>
    </row>
    <row r="7" s="2" customFormat="1" ht="85.5" spans="1:6">
      <c r="A7" s="6">
        <v>4</v>
      </c>
      <c r="B7" s="8" t="s">
        <v>20</v>
      </c>
      <c r="C7" s="8" t="s">
        <v>21</v>
      </c>
      <c r="D7" s="8" t="s">
        <v>22</v>
      </c>
      <c r="E7" s="8">
        <v>896.8</v>
      </c>
      <c r="F7" s="25" t="s">
        <v>23</v>
      </c>
    </row>
    <row r="8" s="2" customFormat="1" ht="85.5" spans="1:6">
      <c r="A8" s="8">
        <v>5</v>
      </c>
      <c r="B8" s="8" t="s">
        <v>24</v>
      </c>
      <c r="C8" s="8" t="s">
        <v>25</v>
      </c>
      <c r="D8" s="8" t="s">
        <v>26</v>
      </c>
      <c r="E8" s="8">
        <v>136.8</v>
      </c>
      <c r="F8" s="25" t="s">
        <v>23</v>
      </c>
    </row>
    <row r="9" s="2" customFormat="1" ht="28.5" spans="1:6">
      <c r="A9" s="6">
        <v>6</v>
      </c>
      <c r="B9" s="8" t="s">
        <v>27</v>
      </c>
      <c r="C9" s="8" t="s">
        <v>28</v>
      </c>
      <c r="D9" s="8" t="s">
        <v>29</v>
      </c>
      <c r="E9" s="8">
        <v>120</v>
      </c>
      <c r="F9" s="25" t="s">
        <v>30</v>
      </c>
    </row>
    <row r="10" s="2" customFormat="1" ht="94.5" spans="1:6">
      <c r="A10" s="6">
        <v>7</v>
      </c>
      <c r="B10" s="8" t="s">
        <v>31</v>
      </c>
      <c r="C10" s="7" t="s">
        <v>32</v>
      </c>
      <c r="D10" s="8" t="s">
        <v>33</v>
      </c>
      <c r="E10" s="8">
        <v>9500</v>
      </c>
      <c r="F10" s="25" t="s">
        <v>34</v>
      </c>
    </row>
    <row r="11" s="2" customFormat="1" ht="57" spans="1:6">
      <c r="A11" s="6">
        <v>8</v>
      </c>
      <c r="B11" s="8" t="s">
        <v>35</v>
      </c>
      <c r="C11" s="7" t="s">
        <v>36</v>
      </c>
      <c r="D11" s="8" t="s">
        <v>37</v>
      </c>
      <c r="E11" s="8">
        <v>4800</v>
      </c>
      <c r="F11" s="25" t="s">
        <v>38</v>
      </c>
    </row>
    <row r="12" s="2" customFormat="1" ht="185.25" spans="1:6">
      <c r="A12" s="6">
        <v>9</v>
      </c>
      <c r="B12" s="8" t="s">
        <v>39</v>
      </c>
      <c r="C12" s="7" t="s">
        <v>40</v>
      </c>
      <c r="D12" s="8" t="s">
        <v>41</v>
      </c>
      <c r="E12" s="8">
        <v>738.6</v>
      </c>
      <c r="F12" s="25" t="s">
        <v>42</v>
      </c>
    </row>
    <row r="13" s="2" customFormat="1" ht="57" spans="1:6">
      <c r="A13" s="6">
        <v>10</v>
      </c>
      <c r="B13" s="8" t="s">
        <v>43</v>
      </c>
      <c r="C13" s="7" t="s">
        <v>44</v>
      </c>
      <c r="D13" s="8" t="s">
        <v>45</v>
      </c>
      <c r="E13" s="8">
        <v>46</v>
      </c>
      <c r="F13" s="25" t="s">
        <v>46</v>
      </c>
    </row>
    <row r="14" s="2" customFormat="1" ht="57" spans="1:6">
      <c r="A14" s="6">
        <v>11</v>
      </c>
      <c r="B14" s="8" t="s">
        <v>47</v>
      </c>
      <c r="C14" s="7" t="s">
        <v>48</v>
      </c>
      <c r="D14" s="8" t="s">
        <v>49</v>
      </c>
      <c r="E14" s="8">
        <v>70</v>
      </c>
      <c r="F14" s="25" t="s">
        <v>46</v>
      </c>
    </row>
    <row r="15" s="2" customFormat="1" ht="28.5" spans="1:6">
      <c r="A15" s="6">
        <v>12</v>
      </c>
      <c r="B15" s="8" t="s">
        <v>50</v>
      </c>
      <c r="C15" s="8" t="s">
        <v>51</v>
      </c>
      <c r="D15" s="8" t="s">
        <v>52</v>
      </c>
      <c r="E15" s="8">
        <v>1122</v>
      </c>
      <c r="F15" s="25" t="s">
        <v>30</v>
      </c>
    </row>
    <row r="16" s="2" customFormat="1" spans="1:6">
      <c r="A16" s="8" t="s">
        <v>53</v>
      </c>
      <c r="B16" s="8"/>
      <c r="C16" s="8"/>
      <c r="D16" s="8"/>
      <c r="E16" s="8">
        <f>SUM(E4:E15)</f>
        <v>34609.2</v>
      </c>
      <c r="F16" s="24"/>
    </row>
    <row r="17" s="2" customFormat="1" spans="1:6">
      <c r="A17" s="5" t="s">
        <v>54</v>
      </c>
      <c r="B17" s="5"/>
      <c r="C17" s="5"/>
      <c r="D17" s="5"/>
      <c r="E17" s="5"/>
      <c r="F17" s="5"/>
    </row>
    <row r="18" s="2" customFormat="1" ht="333" customHeight="1" spans="1:6">
      <c r="A18" s="6">
        <v>13</v>
      </c>
      <c r="B18" s="6" t="s">
        <v>55</v>
      </c>
      <c r="C18" s="6" t="s">
        <v>56</v>
      </c>
      <c r="D18" s="10" t="s">
        <v>57</v>
      </c>
      <c r="E18" s="8">
        <v>24800</v>
      </c>
      <c r="F18" s="26" t="s">
        <v>58</v>
      </c>
    </row>
    <row r="19" s="2" customFormat="1" ht="28.5" spans="1:6">
      <c r="A19" s="6"/>
      <c r="B19" s="6"/>
      <c r="C19" s="11" t="s">
        <v>59</v>
      </c>
      <c r="D19" s="12"/>
      <c r="E19" s="8">
        <v>1540</v>
      </c>
      <c r="F19" s="26" t="s">
        <v>60</v>
      </c>
    </row>
    <row r="20" s="2" customFormat="1" ht="28.5" spans="1:6">
      <c r="A20" s="6"/>
      <c r="B20" s="6"/>
      <c r="C20" s="11" t="s">
        <v>61</v>
      </c>
      <c r="D20" s="12"/>
      <c r="E20" s="8">
        <v>1820</v>
      </c>
      <c r="F20" s="26" t="s">
        <v>62</v>
      </c>
    </row>
    <row r="21" s="2" customFormat="1" spans="1:6">
      <c r="A21" s="8" t="s">
        <v>53</v>
      </c>
      <c r="B21" s="8"/>
      <c r="C21" s="8"/>
      <c r="D21" s="8"/>
      <c r="E21" s="6">
        <f>SUM(E18:E20)</f>
        <v>28160</v>
      </c>
      <c r="F21" s="24" t="s">
        <v>63</v>
      </c>
    </row>
    <row r="22" s="2" customFormat="1" ht="29" customHeight="1" spans="1:6">
      <c r="A22" s="5" t="s">
        <v>64</v>
      </c>
      <c r="B22" s="5"/>
      <c r="C22" s="5"/>
      <c r="D22" s="5"/>
      <c r="E22" s="5"/>
      <c r="F22" s="5"/>
    </row>
    <row r="23" s="2" customFormat="1" ht="57" spans="1:6">
      <c r="A23" s="13">
        <v>14</v>
      </c>
      <c r="B23" s="13" t="s">
        <v>65</v>
      </c>
      <c r="C23" s="13" t="s">
        <v>66</v>
      </c>
      <c r="D23" s="13" t="s">
        <v>67</v>
      </c>
      <c r="E23" s="6">
        <v>300</v>
      </c>
      <c r="F23" s="24" t="s">
        <v>68</v>
      </c>
    </row>
    <row r="24" s="2" customFormat="1" ht="57" spans="1:6">
      <c r="A24" s="13">
        <v>15</v>
      </c>
      <c r="B24" s="13" t="s">
        <v>69</v>
      </c>
      <c r="C24" s="13" t="s">
        <v>70</v>
      </c>
      <c r="D24" s="13" t="s">
        <v>71</v>
      </c>
      <c r="E24" s="6">
        <v>300</v>
      </c>
      <c r="F24" s="24" t="s">
        <v>72</v>
      </c>
    </row>
    <row r="25" s="2" customFormat="1" spans="1:6">
      <c r="A25" s="13" t="s">
        <v>53</v>
      </c>
      <c r="B25" s="13"/>
      <c r="C25" s="13"/>
      <c r="D25" s="13"/>
      <c r="E25" s="6">
        <f>SUM(E23:E24)</f>
        <v>600</v>
      </c>
      <c r="F25" s="24"/>
    </row>
    <row r="26" s="2" customFormat="1" ht="63" spans="1:6">
      <c r="A26" s="13">
        <v>16</v>
      </c>
      <c r="B26" s="13" t="s">
        <v>55</v>
      </c>
      <c r="C26" s="13" t="s">
        <v>73</v>
      </c>
      <c r="D26" s="14" t="s">
        <v>74</v>
      </c>
      <c r="E26" s="6">
        <v>2400</v>
      </c>
      <c r="F26" s="24" t="s">
        <v>75</v>
      </c>
    </row>
    <row r="27" s="2" customFormat="1" ht="42.75" spans="1:6">
      <c r="A27" s="13"/>
      <c r="B27" s="13"/>
      <c r="C27" s="13" t="s">
        <v>76</v>
      </c>
      <c r="D27" s="13"/>
      <c r="E27" s="6">
        <v>0</v>
      </c>
      <c r="F27" s="24" t="s">
        <v>77</v>
      </c>
    </row>
    <row r="28" s="2" customFormat="1" spans="1:6">
      <c r="A28" s="15" t="s">
        <v>53</v>
      </c>
      <c r="B28" s="15"/>
      <c r="C28" s="15"/>
      <c r="D28" s="15"/>
      <c r="E28" s="27">
        <f>SUM(E26:E27)</f>
        <v>2400</v>
      </c>
      <c r="F28" s="28"/>
    </row>
    <row r="29" s="2" customFormat="1" spans="1:6">
      <c r="A29" s="5" t="s">
        <v>78</v>
      </c>
      <c r="B29" s="5"/>
      <c r="C29" s="5"/>
      <c r="D29" s="5"/>
      <c r="E29" s="5"/>
      <c r="F29" s="5"/>
    </row>
    <row r="30" s="2" customFormat="1" ht="47.25" spans="1:6">
      <c r="A30" s="16">
        <v>17</v>
      </c>
      <c r="B30" s="15" t="s">
        <v>79</v>
      </c>
      <c r="C30" s="15" t="s">
        <v>80</v>
      </c>
      <c r="D30" s="15" t="s">
        <v>81</v>
      </c>
      <c r="E30" s="29">
        <v>1500</v>
      </c>
      <c r="F30" s="28" t="s">
        <v>82</v>
      </c>
    </row>
    <row r="31" s="2" customFormat="1" ht="63" spans="1:6">
      <c r="A31" s="17"/>
      <c r="B31" s="15" t="s">
        <v>83</v>
      </c>
      <c r="C31" s="15" t="s">
        <v>84</v>
      </c>
      <c r="D31" s="15" t="s">
        <v>85</v>
      </c>
      <c r="E31" s="29">
        <v>6300</v>
      </c>
      <c r="F31" s="30" t="s">
        <v>86</v>
      </c>
    </row>
    <row r="32" s="2" customFormat="1" ht="47.25" spans="1:6">
      <c r="A32" s="17"/>
      <c r="B32" s="15" t="s">
        <v>87</v>
      </c>
      <c r="C32" s="15" t="s">
        <v>88</v>
      </c>
      <c r="D32" s="15" t="s">
        <v>89</v>
      </c>
      <c r="E32" s="29">
        <v>2100</v>
      </c>
      <c r="F32" s="31"/>
    </row>
    <row r="33" s="2" customFormat="1" ht="71.25" spans="1:6">
      <c r="A33" s="17"/>
      <c r="B33" s="15" t="s">
        <v>90</v>
      </c>
      <c r="C33" s="15" t="s">
        <v>91</v>
      </c>
      <c r="D33" s="15" t="s">
        <v>92</v>
      </c>
      <c r="E33" s="29">
        <v>890</v>
      </c>
      <c r="F33" s="28" t="s">
        <v>93</v>
      </c>
    </row>
    <row r="34" s="2" customFormat="1" ht="57" spans="1:6">
      <c r="A34" s="17"/>
      <c r="B34" s="15" t="s">
        <v>76</v>
      </c>
      <c r="C34" s="15" t="s">
        <v>94</v>
      </c>
      <c r="D34" s="15" t="s">
        <v>95</v>
      </c>
      <c r="E34" s="29">
        <v>640</v>
      </c>
      <c r="F34" s="28" t="s">
        <v>96</v>
      </c>
    </row>
    <row r="35" s="2" customFormat="1" ht="42.75" spans="1:6">
      <c r="A35" s="18"/>
      <c r="B35" s="15" t="s">
        <v>97</v>
      </c>
      <c r="C35" s="15" t="s">
        <v>98</v>
      </c>
      <c r="D35" s="15" t="s">
        <v>99</v>
      </c>
      <c r="E35" s="29">
        <v>570</v>
      </c>
      <c r="F35" s="28" t="s">
        <v>82</v>
      </c>
    </row>
    <row r="36" s="2" customFormat="1" spans="1:6">
      <c r="A36" s="19" t="s">
        <v>53</v>
      </c>
      <c r="B36" s="20"/>
      <c r="C36" s="20"/>
      <c r="D36" s="21"/>
      <c r="E36" s="29">
        <f>SUM(E30:E35)</f>
        <v>12000</v>
      </c>
      <c r="F36" s="28"/>
    </row>
    <row r="37" s="2" customFormat="1" ht="47" customHeight="1" spans="1:6">
      <c r="A37" s="22" t="s">
        <v>100</v>
      </c>
      <c r="B37" s="22"/>
      <c r="C37" s="22"/>
      <c r="D37" s="22"/>
      <c r="E37" s="32">
        <f>E16+E21+E25+E28+E36</f>
        <v>77769.2</v>
      </c>
      <c r="F37" s="28" t="s">
        <v>101</v>
      </c>
    </row>
    <row r="38" s="2" customFormat="1" spans="1:6">
      <c r="A38" s="23" t="s">
        <v>102</v>
      </c>
      <c r="B38" s="23"/>
      <c r="C38" s="23"/>
      <c r="D38" s="23"/>
      <c r="E38" s="23"/>
      <c r="F38" s="23"/>
    </row>
  </sheetData>
  <mergeCells count="21">
    <mergeCell ref="A1:F1"/>
    <mergeCell ref="A3:F3"/>
    <mergeCell ref="A16:D16"/>
    <mergeCell ref="A17:F17"/>
    <mergeCell ref="C19:D19"/>
    <mergeCell ref="C20:D20"/>
    <mergeCell ref="A21:D21"/>
    <mergeCell ref="A22:F22"/>
    <mergeCell ref="A25:D25"/>
    <mergeCell ref="C27:D27"/>
    <mergeCell ref="A28:D28"/>
    <mergeCell ref="A29:F29"/>
    <mergeCell ref="A36:D36"/>
    <mergeCell ref="A37:D37"/>
    <mergeCell ref="A38:F38"/>
    <mergeCell ref="A18:A20"/>
    <mergeCell ref="A26:A27"/>
    <mergeCell ref="A30:A35"/>
    <mergeCell ref="B18:B20"/>
    <mergeCell ref="B26:B27"/>
    <mergeCell ref="F31:F32"/>
  </mergeCells>
  <pageMargins left="0.354166666666667" right="0.235416666666667" top="0.432638888888889" bottom="0.751388888888889" header="0.297916666666667" footer="0.297916666666667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招商班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lenovo</cp:lastModifiedBy>
  <dcterms:created xsi:type="dcterms:W3CDTF">2008-09-12T01:22:00Z</dcterms:created>
  <cp:lastPrinted>2014-11-19T09:02:00Z</cp:lastPrinted>
  <dcterms:modified xsi:type="dcterms:W3CDTF">2023-12-21T10:05:07Z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2052-11.8.2.12019</vt:lpwstr>
  </property>
  <property fmtid="{D5CDD505-2E9C-101B-9397-08002B2CF9AE}" pid="3" name="KSORubyTemplateID" linkTarget="0">
    <vt:lpwstr>14</vt:lpwstr>
  </property>
  <property fmtid="{D5CDD505-2E9C-101B-9397-08002B2CF9AE}" pid="4" name="ICV">
    <vt:lpwstr>59F017E5FC581A68539D8365066AED6F</vt:lpwstr>
  </property>
</Properties>
</file>